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35" windowWidth="18195" windowHeight="11505"/>
  </bookViews>
  <sheets>
    <sheet name="Celkové příjmy" sheetId="2" r:id="rId1"/>
    <sheet name="Celkové výdaje" sheetId="4" r:id="rId2"/>
    <sheet name="Provozní výdaje" sheetId="8" r:id="rId3"/>
    <sheet name="Investiční výdaje" sheetId="10" r:id="rId4"/>
    <sheet name="Financování" sheetId="5" r:id="rId5"/>
  </sheets>
  <calcPr calcId="145621"/>
</workbook>
</file>

<file path=xl/calcChain.xml><?xml version="1.0" encoding="utf-8"?>
<calcChain xmlns="http://schemas.openxmlformats.org/spreadsheetml/2006/main">
  <c r="C27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3" i="4"/>
  <c r="C7" i="2"/>
  <c r="C6" i="2"/>
  <c r="C8" i="2"/>
  <c r="C9" i="2"/>
  <c r="C10" i="2"/>
  <c r="C11" i="2"/>
  <c r="C12" i="2"/>
  <c r="C13" i="2"/>
  <c r="C14" i="2"/>
  <c r="C15" i="2"/>
  <c r="C5" i="2"/>
  <c r="C16" i="2" s="1"/>
  <c r="C5" i="10"/>
  <c r="C6" i="10"/>
  <c r="C7" i="10"/>
  <c r="C8" i="10"/>
  <c r="C9" i="10"/>
  <c r="C4" i="10"/>
  <c r="C28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4" i="8"/>
  <c r="C10" i="10" l="1"/>
  <c r="B27" i="4" l="1"/>
  <c r="B4" i="5" l="1"/>
  <c r="B3" i="5"/>
  <c r="B5" i="5" l="1"/>
  <c r="B9" i="5" s="1"/>
  <c r="B10" i="5" s="1"/>
</calcChain>
</file>

<file path=xl/sharedStrings.xml><?xml version="1.0" encoding="utf-8"?>
<sst xmlns="http://schemas.openxmlformats.org/spreadsheetml/2006/main" count="94" uniqueCount="48">
  <si>
    <t>Paragraf-Popis</t>
  </si>
  <si>
    <t>Rozpočet 2013</t>
  </si>
  <si>
    <t>Sportovní zařízení v majetku obce</t>
  </si>
  <si>
    <t>Všeobecná ambulantní péče</t>
  </si>
  <si>
    <t>Bytové hospodářství</t>
  </si>
  <si>
    <t>Nebytové hospodářství</t>
  </si>
  <si>
    <t>Pohřebnictví</t>
  </si>
  <si>
    <t>Sběr a svoz komunálních odpadů</t>
  </si>
  <si>
    <t>Činnost místní správy</t>
  </si>
  <si>
    <t>Obecné příjmy a výdaje z finančních operací</t>
  </si>
  <si>
    <t>Celkový součet</t>
  </si>
  <si>
    <t>Nespecifikované rezervy</t>
  </si>
  <si>
    <t>Ozdrav.hosp.zvířat,polních a spec.plodin a zvl.veterinár.p</t>
  </si>
  <si>
    <t>Silnice</t>
  </si>
  <si>
    <t>Předškolní zařízení</t>
  </si>
  <si>
    <t>Základní školy</t>
  </si>
  <si>
    <t>Činnosti knihovnické</t>
  </si>
  <si>
    <t>Ostatní záležitosti kultury</t>
  </si>
  <si>
    <t>Ostatní tělovýchovná činnost</t>
  </si>
  <si>
    <t>Využití volného času dětí a mládeže</t>
  </si>
  <si>
    <t>Ostatní zájmová činnost a rekreace</t>
  </si>
  <si>
    <t>Veřejné osvětlení</t>
  </si>
  <si>
    <t>Komunální služby a územní rozvoj jinde nezařazené</t>
  </si>
  <si>
    <t>Péče o vzhled obcí a veřejnou zeleň</t>
  </si>
  <si>
    <t>Bezpečnost a veřejný pořádek</t>
  </si>
  <si>
    <t>Požární ochrana - dobrovolná část</t>
  </si>
  <si>
    <t>Zastupitelstva obcí</t>
  </si>
  <si>
    <t>Ostatní finanční operace</t>
  </si>
  <si>
    <t>2013 - FINANCOVÁNÍ</t>
  </si>
  <si>
    <t>Celkem příjmy</t>
  </si>
  <si>
    <t>Celkem výdaje</t>
  </si>
  <si>
    <t>Saldo</t>
  </si>
  <si>
    <t>Finanční prostředky 2013</t>
  </si>
  <si>
    <t>Předpoklad zůstatku k 1.1.2013</t>
  </si>
  <si>
    <t>Kapitola 8 - Financování</t>
  </si>
  <si>
    <t>Předpoklad zůstatku k 31.12.2013</t>
  </si>
  <si>
    <t>Poznámka:</t>
  </si>
  <si>
    <t>Případné vrácení, resp. nenaúčtování DPH (2,5mil.) za DD není zohledněno. Zahrneme až po potvrzení, jak přesně bude DPH zúčtována.</t>
  </si>
  <si>
    <t>Dotace</t>
  </si>
  <si>
    <t xml:space="preserve"> Rozpočet</t>
  </si>
  <si>
    <t>%</t>
  </si>
  <si>
    <t>Provozní výdaje</t>
  </si>
  <si>
    <t>Celkem</t>
  </si>
  <si>
    <t>Investiční výdaje</t>
  </si>
  <si>
    <t>ROZPOČTOVÉ PŘÍJMY</t>
  </si>
  <si>
    <t>Poplatky apod.</t>
  </si>
  <si>
    <t>Daňové příjmy</t>
  </si>
  <si>
    <t>ROZPOČTOVÉ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</si>
</sst>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_-* #,##0\ &quot;Kč&quot;_-;\-* #,##0\ &quot;Kč&quot;_-;_-* &quot;-&quot;??\ &quot;Kč&quot;_-;_-@_-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48">
    <xf numFmtId="0" fontId="0" fillId="0" borderId="0" xfId="0"/>
    <xf numFmtId="165" fontId="3" fillId="0" borderId="0" xfId="1" applyNumberFormat="1" applyFont="1" applyFill="1"/>
    <xf numFmtId="0" fontId="2" fillId="0" borderId="0" xfId="0" applyFont="1" applyFill="1" applyBorder="1"/>
    <xf numFmtId="0" fontId="4" fillId="0" borderId="0" xfId="0" applyFont="1" applyFill="1" applyBorder="1"/>
    <xf numFmtId="0" fontId="5" fillId="0" borderId="0" xfId="0" applyFont="1"/>
    <xf numFmtId="0" fontId="4" fillId="0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9" fillId="0" borderId="6" xfId="0" applyFont="1" applyFill="1" applyBorder="1"/>
    <xf numFmtId="165" fontId="9" fillId="0" borderId="10" xfId="0" applyNumberFormat="1" applyFont="1" applyFill="1" applyBorder="1"/>
    <xf numFmtId="9" fontId="9" fillId="0" borderId="6" xfId="3" applyFont="1" applyBorder="1"/>
    <xf numFmtId="165" fontId="10" fillId="0" borderId="10" xfId="1" applyNumberFormat="1" applyFont="1" applyFill="1" applyBorder="1"/>
    <xf numFmtId="0" fontId="8" fillId="0" borderId="7" xfId="0" applyFont="1" applyFill="1" applyBorder="1"/>
    <xf numFmtId="165" fontId="8" fillId="0" borderId="11" xfId="0" applyNumberFormat="1" applyFont="1" applyFill="1" applyBorder="1"/>
    <xf numFmtId="9" fontId="8" fillId="0" borderId="6" xfId="3" applyFont="1" applyBorder="1"/>
    <xf numFmtId="0" fontId="9" fillId="0" borderId="1" xfId="0" applyFont="1" applyFill="1" applyBorder="1"/>
    <xf numFmtId="0" fontId="8" fillId="0" borderId="4" xfId="0" applyFont="1" applyFill="1" applyBorder="1"/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6" xfId="0" applyFont="1" applyFill="1" applyBorder="1" applyAlignment="1">
      <alignment horizontal="right"/>
    </xf>
    <xf numFmtId="164" fontId="9" fillId="0" borderId="6" xfId="0" applyNumberFormat="1" applyFont="1" applyFill="1" applyBorder="1"/>
    <xf numFmtId="9" fontId="9" fillId="0" borderId="6" xfId="3" applyNumberFormat="1" applyFont="1" applyBorder="1"/>
    <xf numFmtId="0" fontId="8" fillId="0" borderId="3" xfId="0" applyFont="1" applyFill="1" applyBorder="1"/>
    <xf numFmtId="164" fontId="8" fillId="0" borderId="6" xfId="0" applyNumberFormat="1" applyFont="1" applyFill="1" applyBorder="1"/>
    <xf numFmtId="9" fontId="8" fillId="0" borderId="6" xfId="3" applyNumberFormat="1" applyFont="1" applyFill="1" applyBorder="1"/>
    <xf numFmtId="0" fontId="9" fillId="0" borderId="8" xfId="0" applyFont="1" applyFill="1" applyBorder="1"/>
    <xf numFmtId="164" fontId="9" fillId="0" borderId="8" xfId="0" applyNumberFormat="1" applyFont="1" applyFill="1" applyBorder="1"/>
    <xf numFmtId="164" fontId="8" fillId="0" borderId="9" xfId="0" applyNumberFormat="1" applyFont="1" applyFill="1" applyBorder="1"/>
    <xf numFmtId="9" fontId="8" fillId="0" borderId="6" xfId="3" applyNumberFormat="1" applyFont="1" applyBorder="1"/>
    <xf numFmtId="0" fontId="8" fillId="0" borderId="0" xfId="0" applyFont="1" applyFill="1" applyAlignment="1">
      <alignment horizontal="left"/>
    </xf>
    <xf numFmtId="0" fontId="9" fillId="0" borderId="0" xfId="0" applyFont="1" applyFill="1"/>
    <xf numFmtId="44" fontId="9" fillId="0" borderId="0" xfId="1" applyFont="1" applyFill="1"/>
    <xf numFmtId="0" fontId="8" fillId="0" borderId="0" xfId="0" applyFont="1" applyFill="1"/>
    <xf numFmtId="44" fontId="8" fillId="0" borderId="0" xfId="1" applyFont="1" applyFill="1"/>
    <xf numFmtId="44" fontId="8" fillId="0" borderId="0" xfId="0" applyNumberFormat="1" applyFont="1" applyFill="1"/>
    <xf numFmtId="0" fontId="8" fillId="0" borderId="0" xfId="0" applyFont="1"/>
    <xf numFmtId="44" fontId="9" fillId="0" borderId="0" xfId="1" applyFont="1"/>
    <xf numFmtId="0" fontId="9" fillId="0" borderId="0" xfId="0" applyFont="1"/>
    <xf numFmtId="0" fontId="9" fillId="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65" fontId="9" fillId="0" borderId="2" xfId="0" applyNumberFormat="1" applyFont="1" applyFill="1" applyBorder="1"/>
    <xf numFmtId="165" fontId="8" fillId="0" borderId="5" xfId="0" applyNumberFormat="1" applyFont="1" applyFill="1" applyBorder="1"/>
    <xf numFmtId="0" fontId="9" fillId="0" borderId="0" xfId="0" applyFont="1" applyAlignment="1">
      <alignment vertical="center"/>
    </xf>
    <xf numFmtId="9" fontId="8" fillId="0" borderId="6" xfId="0" applyNumberFormat="1" applyFont="1" applyBorder="1"/>
  </cellXfs>
  <cellStyles count="4">
    <cellStyle name="Měna" xfId="1" builtinId="4"/>
    <cellStyle name="Normální" xfId="0" builtinId="0"/>
    <cellStyle name="Normální 2" xfId="2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728505006743153E-2"/>
          <c:y val="3.6036036036036036E-2"/>
          <c:w val="0.60359049005337218"/>
          <c:h val="0.93393393393393398"/>
        </c:manualLayout>
      </c:layout>
      <c:pieChart>
        <c:varyColors val="1"/>
        <c:ser>
          <c:idx val="0"/>
          <c:order val="0"/>
          <c:dLbls>
            <c:delete val="1"/>
          </c:dLbls>
          <c:cat>
            <c:strRef>
              <c:f>'Celkové příjmy'!$A$5:$A$15</c:f>
              <c:strCache>
                <c:ptCount val="11"/>
                <c:pt idx="0">
                  <c:v>Daňové příjmy</c:v>
                </c:pt>
                <c:pt idx="1">
                  <c:v>Dotace</c:v>
                </c:pt>
                <c:pt idx="2">
                  <c:v>Poplatky apod.</c:v>
                </c:pt>
                <c:pt idx="3">
                  <c:v>Všeobecná ambulantní péče</c:v>
                </c:pt>
                <c:pt idx="4">
                  <c:v>Sběr a svoz komunálních odpadů</c:v>
                </c:pt>
                <c:pt idx="5">
                  <c:v>Nebytové hospodářství</c:v>
                </c:pt>
                <c:pt idx="6">
                  <c:v>Bytové hospodářství</c:v>
                </c:pt>
                <c:pt idx="7">
                  <c:v>Sportovní zařízení v majetku obce</c:v>
                </c:pt>
                <c:pt idx="8">
                  <c:v>Obecné příjmy a výdaje z finančních operací</c:v>
                </c:pt>
                <c:pt idx="9">
                  <c:v>Činnost místní správy</c:v>
                </c:pt>
                <c:pt idx="10">
                  <c:v>Pohřebnictví</c:v>
                </c:pt>
              </c:strCache>
            </c:strRef>
          </c:cat>
          <c:val>
            <c:numRef>
              <c:f>'Celkové příjmy'!$B$5:$B$15</c:f>
              <c:numCache>
                <c:formatCode>_-* # ##0\ "Kč"_-;\-* # ##0\ "Kč"_-;_-* "-"??\ "Kč"_-;_-@_-</c:formatCode>
                <c:ptCount val="11"/>
                <c:pt idx="0">
                  <c:v>14660000</c:v>
                </c:pt>
                <c:pt idx="1">
                  <c:v>8495150</c:v>
                </c:pt>
                <c:pt idx="2">
                  <c:v>1645000</c:v>
                </c:pt>
                <c:pt idx="3">
                  <c:v>280000</c:v>
                </c:pt>
                <c:pt idx="4">
                  <c:v>147000</c:v>
                </c:pt>
                <c:pt idx="5">
                  <c:v>130000</c:v>
                </c:pt>
                <c:pt idx="6">
                  <c:v>120000</c:v>
                </c:pt>
                <c:pt idx="7">
                  <c:v>60000</c:v>
                </c:pt>
                <c:pt idx="8">
                  <c:v>50000</c:v>
                </c:pt>
                <c:pt idx="9">
                  <c:v>45000</c:v>
                </c:pt>
                <c:pt idx="10">
                  <c:v>13000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'Celkové výdaje'!$A$3:$A$26</c:f>
              <c:strCache>
                <c:ptCount val="24"/>
                <c:pt idx="0">
                  <c:v>Sportovní zařízení v majetku obce</c:v>
                </c:pt>
                <c:pt idx="1">
                  <c:v>Silnice</c:v>
                </c:pt>
                <c:pt idx="2">
                  <c:v>Předškolní zařízení</c:v>
                </c:pt>
                <c:pt idx="3">
                  <c:v>Činnost místní správy</c:v>
                </c:pt>
                <c:pt idx="4">
                  <c:v>Základní školy</c:v>
                </c:pt>
                <c:pt idx="5">
                  <c:v>Péče o vzhled obcí a veřejnou zeleň</c:v>
                </c:pt>
                <c:pt idx="6">
                  <c:v>Zastupitelstva obcí</c:v>
                </c:pt>
                <c:pt idx="7">
                  <c:v>Všeobecná ambulantní péče</c:v>
                </c:pt>
                <c:pt idx="8">
                  <c:v>Komunální služby a územní rozvoj jinde nezařazené</c:v>
                </c:pt>
                <c:pt idx="9">
                  <c:v>Bezpečnost a veřejný pořádek</c:v>
                </c:pt>
                <c:pt idx="10">
                  <c:v>Veřejné osvětlení</c:v>
                </c:pt>
                <c:pt idx="11">
                  <c:v>Sběr a svoz komunálních odpadů</c:v>
                </c:pt>
                <c:pt idx="12">
                  <c:v>Ostatní zájmová činnost a rekreace</c:v>
                </c:pt>
                <c:pt idx="13">
                  <c:v>Ostatní finanční operace</c:v>
                </c:pt>
                <c:pt idx="14">
                  <c:v>Ostatní tělovýchovná činnost</c:v>
                </c:pt>
                <c:pt idx="15">
                  <c:v>Nebytové hospodářství</c:v>
                </c:pt>
                <c:pt idx="16">
                  <c:v>Bytové hospodářství</c:v>
                </c:pt>
                <c:pt idx="17">
                  <c:v>Ozdrav.hosp.zvířat,polních a spec.plodin a zvl.veterinár.p</c:v>
                </c:pt>
                <c:pt idx="18">
                  <c:v>Požární ochrana - dobrovolná část</c:v>
                </c:pt>
                <c:pt idx="19">
                  <c:v>Činnosti knihovnické</c:v>
                </c:pt>
                <c:pt idx="20">
                  <c:v>Pohřebnictví</c:v>
                </c:pt>
                <c:pt idx="21">
                  <c:v>Využití volného času dětí a mládeže</c:v>
                </c:pt>
                <c:pt idx="22">
                  <c:v>Obecné příjmy a výdaje z finančních operací</c:v>
                </c:pt>
                <c:pt idx="23">
                  <c:v>Ostatní záležitosti kultury</c:v>
                </c:pt>
              </c:strCache>
            </c:strRef>
          </c:cat>
          <c:val>
            <c:numRef>
              <c:f>'Celkové výdaje'!$B$3:$B$26</c:f>
              <c:numCache>
                <c:formatCode>_-* # ##0\ "Kč"_-;\-* # ##0\ "Kč"_-;_-* "-"??\ "Kč"_-;_-@_-</c:formatCode>
                <c:ptCount val="24"/>
                <c:pt idx="0">
                  <c:v>14556000</c:v>
                </c:pt>
                <c:pt idx="1">
                  <c:v>5680000</c:v>
                </c:pt>
                <c:pt idx="2">
                  <c:v>4046000</c:v>
                </c:pt>
                <c:pt idx="3">
                  <c:v>3515000</c:v>
                </c:pt>
                <c:pt idx="4">
                  <c:v>1815000</c:v>
                </c:pt>
                <c:pt idx="5">
                  <c:v>1670000</c:v>
                </c:pt>
                <c:pt idx="6">
                  <c:v>860000</c:v>
                </c:pt>
                <c:pt idx="7">
                  <c:v>565000</c:v>
                </c:pt>
                <c:pt idx="8">
                  <c:v>500000</c:v>
                </c:pt>
                <c:pt idx="9">
                  <c:v>405000</c:v>
                </c:pt>
                <c:pt idx="10">
                  <c:v>350000</c:v>
                </c:pt>
                <c:pt idx="11">
                  <c:v>300000</c:v>
                </c:pt>
                <c:pt idx="12">
                  <c:v>250000</c:v>
                </c:pt>
                <c:pt idx="13">
                  <c:v>121000</c:v>
                </c:pt>
                <c:pt idx="14">
                  <c:v>100000</c:v>
                </c:pt>
                <c:pt idx="15">
                  <c:v>42000</c:v>
                </c:pt>
                <c:pt idx="16">
                  <c:v>40000</c:v>
                </c:pt>
                <c:pt idx="17">
                  <c:v>34000</c:v>
                </c:pt>
                <c:pt idx="18">
                  <c:v>30000</c:v>
                </c:pt>
                <c:pt idx="19">
                  <c:v>25000</c:v>
                </c:pt>
                <c:pt idx="20">
                  <c:v>24000</c:v>
                </c:pt>
                <c:pt idx="21">
                  <c:v>20000</c:v>
                </c:pt>
                <c:pt idx="22">
                  <c:v>20000</c:v>
                </c:pt>
                <c:pt idx="23">
                  <c:v>15000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'Provozní výdaje'!$A$4:$A$27</c:f>
              <c:strCache>
                <c:ptCount val="24"/>
                <c:pt idx="0">
                  <c:v>Činnost místní správy</c:v>
                </c:pt>
                <c:pt idx="1">
                  <c:v>Základní školy</c:v>
                </c:pt>
                <c:pt idx="2">
                  <c:v>Nespecifikované rezervy</c:v>
                </c:pt>
                <c:pt idx="3">
                  <c:v>Zastupitelstva obcí</c:v>
                </c:pt>
                <c:pt idx="4">
                  <c:v>Silnice</c:v>
                </c:pt>
                <c:pt idx="5">
                  <c:v>Péče o vzhled obcí a veřejnou zeleň</c:v>
                </c:pt>
                <c:pt idx="6">
                  <c:v>Všeobecná ambulantní péče</c:v>
                </c:pt>
                <c:pt idx="7">
                  <c:v>Sportovní zařízení v majetku obce</c:v>
                </c:pt>
                <c:pt idx="8">
                  <c:v>Předškolní zařízení</c:v>
                </c:pt>
                <c:pt idx="9">
                  <c:v>Bezpečnost a veřejný pořádek</c:v>
                </c:pt>
                <c:pt idx="10">
                  <c:v>Veřejné osvětlení</c:v>
                </c:pt>
                <c:pt idx="11">
                  <c:v>Sběr a svoz komunálních odpadů</c:v>
                </c:pt>
                <c:pt idx="12">
                  <c:v>Ostatní zájmová činnost a rekreace</c:v>
                </c:pt>
                <c:pt idx="13">
                  <c:v>Ostatní finanční operace</c:v>
                </c:pt>
                <c:pt idx="14">
                  <c:v>Ostatní tělovýchovná činnost</c:v>
                </c:pt>
                <c:pt idx="15">
                  <c:v>Nebytové hospodářství</c:v>
                </c:pt>
                <c:pt idx="16">
                  <c:v>Bytové hospodářství</c:v>
                </c:pt>
                <c:pt idx="17">
                  <c:v>Ozdrav.hosp.zvířat,polních a spec.plodin a zvl.veterinár.p</c:v>
                </c:pt>
                <c:pt idx="18">
                  <c:v>Požární ochrana - dobrovolná část</c:v>
                </c:pt>
                <c:pt idx="19">
                  <c:v>Činnosti knihovnické</c:v>
                </c:pt>
                <c:pt idx="20">
                  <c:v>Pohřebnictví</c:v>
                </c:pt>
                <c:pt idx="21">
                  <c:v>Využití volného času dětí a mládeže</c:v>
                </c:pt>
                <c:pt idx="22">
                  <c:v>Obecné příjmy a výdaje z finančních operací</c:v>
                </c:pt>
                <c:pt idx="23">
                  <c:v>Ostatní záležitosti kultury</c:v>
                </c:pt>
              </c:strCache>
            </c:strRef>
          </c:cat>
          <c:val>
            <c:numRef>
              <c:f>'Provozní výdaje'!$B$4:$B$27</c:f>
              <c:numCache>
                <c:formatCode># ##0,00\ "Kč"</c:formatCode>
                <c:ptCount val="24"/>
                <c:pt idx="0">
                  <c:v>2215000</c:v>
                </c:pt>
                <c:pt idx="1">
                  <c:v>1815000</c:v>
                </c:pt>
                <c:pt idx="2">
                  <c:v>1000000</c:v>
                </c:pt>
                <c:pt idx="3">
                  <c:v>860000</c:v>
                </c:pt>
                <c:pt idx="4">
                  <c:v>680000</c:v>
                </c:pt>
                <c:pt idx="5">
                  <c:v>670000</c:v>
                </c:pt>
                <c:pt idx="6">
                  <c:v>565000</c:v>
                </c:pt>
                <c:pt idx="7">
                  <c:v>556000</c:v>
                </c:pt>
                <c:pt idx="8">
                  <c:v>546000</c:v>
                </c:pt>
                <c:pt idx="9">
                  <c:v>405000</c:v>
                </c:pt>
                <c:pt idx="10">
                  <c:v>350000</c:v>
                </c:pt>
                <c:pt idx="11">
                  <c:v>300000</c:v>
                </c:pt>
                <c:pt idx="12">
                  <c:v>250000</c:v>
                </c:pt>
                <c:pt idx="13">
                  <c:v>121000</c:v>
                </c:pt>
                <c:pt idx="14">
                  <c:v>100000</c:v>
                </c:pt>
                <c:pt idx="15">
                  <c:v>42000</c:v>
                </c:pt>
                <c:pt idx="16">
                  <c:v>40000</c:v>
                </c:pt>
                <c:pt idx="17">
                  <c:v>34000</c:v>
                </c:pt>
                <c:pt idx="18">
                  <c:v>30000</c:v>
                </c:pt>
                <c:pt idx="19">
                  <c:v>25000</c:v>
                </c:pt>
                <c:pt idx="20">
                  <c:v>24000</c:v>
                </c:pt>
                <c:pt idx="21">
                  <c:v>20000</c:v>
                </c:pt>
                <c:pt idx="22">
                  <c:v>20000</c:v>
                </c:pt>
                <c:pt idx="23">
                  <c:v>15000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'Investiční výdaje'!$A$4:$A$10</c:f>
              <c:strCache>
                <c:ptCount val="7"/>
                <c:pt idx="0">
                  <c:v>Sportovní zařízení v majetku obce</c:v>
                </c:pt>
                <c:pt idx="1">
                  <c:v>Silnice</c:v>
                </c:pt>
                <c:pt idx="2">
                  <c:v>Předškolní zařízení</c:v>
                </c:pt>
                <c:pt idx="3">
                  <c:v>Péče o vzhled obcí a veřejnou zeleň</c:v>
                </c:pt>
                <c:pt idx="4">
                  <c:v>Komunální služby a územní rozvoj jinde nezařazené</c:v>
                </c:pt>
                <c:pt idx="5">
                  <c:v>Činnost místní správy</c:v>
                </c:pt>
                <c:pt idx="6">
                  <c:v>Celkový součet</c:v>
                </c:pt>
              </c:strCache>
            </c:strRef>
          </c:cat>
          <c:val>
            <c:numRef>
              <c:f>'Investiční výdaje'!$B$4:$B$9</c:f>
              <c:numCache>
                <c:formatCode># ##0,00\ "Kč"</c:formatCode>
                <c:ptCount val="6"/>
                <c:pt idx="0">
                  <c:v>14000000</c:v>
                </c:pt>
                <c:pt idx="1">
                  <c:v>5000000</c:v>
                </c:pt>
                <c:pt idx="2">
                  <c:v>3500000</c:v>
                </c:pt>
                <c:pt idx="3">
                  <c:v>1000000</c:v>
                </c:pt>
                <c:pt idx="4">
                  <c:v>500000</c:v>
                </c:pt>
                <c:pt idx="5">
                  <c:v>300000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</xdr:row>
      <xdr:rowOff>76201</xdr:rowOff>
    </xdr:from>
    <xdr:to>
      <xdr:col>13</xdr:col>
      <xdr:colOff>552450</xdr:colOff>
      <xdr:row>28</xdr:row>
      <xdr:rowOff>95251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13</xdr:col>
      <xdr:colOff>323850</xdr:colOff>
      <xdr:row>26</xdr:row>
      <xdr:rowOff>180975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109537</xdr:colOff>
      <xdr:row>2</xdr:row>
      <xdr:rowOff>9524</xdr:rowOff>
    </xdr:from>
    <xdr:to>
      <xdr:col>13</xdr:col>
      <xdr:colOff>142875</xdr:colOff>
      <xdr:row>27</xdr:row>
      <xdr:rowOff>152400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109537</xdr:colOff>
      <xdr:row>2</xdr:row>
      <xdr:rowOff>9524</xdr:rowOff>
    </xdr:from>
    <xdr:to>
      <xdr:col>13</xdr:col>
      <xdr:colOff>142875</xdr:colOff>
      <xdr:row>26</xdr:row>
      <xdr:rowOff>152400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XEZ16"/>
  <sheetViews>
    <sheetView tabSelected="1" workbookViewId="0">
      <selection activeCell="A30" sqref="A30"/>
    </sheetView>
  </sheetViews>
  <sheetFormatPr defaultRowHeight="12.75" x14ac:dyDescent="0.2"/>
  <cols>
    <col min="1" max="1" width="37.7109375" bestFit="1" customWidth="1"/>
    <col min="2" max="2" width="18" bestFit="1" customWidth="1"/>
    <col min="3" max="3" width="7.42578125" bestFit="1" customWidth="1"/>
  </cols>
  <sheetData>
    <row r="1" spans="1:16380" ht="26.25" x14ac:dyDescent="0.4">
      <c r="A1" s="3" t="s">
        <v>44</v>
      </c>
      <c r="B1" s="2"/>
    </row>
    <row r="2" spans="1:16380" x14ac:dyDescent="0.2">
      <c r="A2" s="2"/>
      <c r="B2" s="2"/>
    </row>
    <row r="3" spans="1:16380" x14ac:dyDescent="0.2">
      <c r="A3" s="2"/>
      <c r="B3" s="2"/>
    </row>
    <row r="4" spans="1:16380" s="4" customFormat="1" ht="15.75" x14ac:dyDescent="0.25">
      <c r="A4" s="8" t="s">
        <v>0</v>
      </c>
      <c r="B4" s="9" t="s">
        <v>1</v>
      </c>
      <c r="C4" s="10" t="s">
        <v>40</v>
      </c>
    </row>
    <row r="5" spans="1:16380" ht="15" x14ac:dyDescent="0.2">
      <c r="A5" s="11" t="s">
        <v>46</v>
      </c>
      <c r="B5" s="12">
        <v>14660000</v>
      </c>
      <c r="C5" s="13">
        <f>B5/B$16</f>
        <v>0.57164805041109135</v>
      </c>
    </row>
    <row r="6" spans="1:16380" ht="15" x14ac:dyDescent="0.2">
      <c r="A6" s="11" t="s">
        <v>38</v>
      </c>
      <c r="B6" s="14">
        <v>8495150</v>
      </c>
      <c r="C6" s="13">
        <f>B6/B$16</f>
        <v>0.33125756722031263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</row>
    <row r="7" spans="1:16380" ht="15" x14ac:dyDescent="0.2">
      <c r="A7" s="11" t="s">
        <v>45</v>
      </c>
      <c r="B7" s="12">
        <v>1645000</v>
      </c>
      <c r="C7" s="13">
        <f>B7/B$16</f>
        <v>6.4144682327847563E-2</v>
      </c>
    </row>
    <row r="8" spans="1:16380" ht="15" x14ac:dyDescent="0.2">
      <c r="A8" s="11" t="s">
        <v>3</v>
      </c>
      <c r="B8" s="12">
        <v>280000</v>
      </c>
      <c r="C8" s="13">
        <f t="shared" ref="C8:C15" si="0">B8/B$16</f>
        <v>1.0918243800484692E-2</v>
      </c>
    </row>
    <row r="9" spans="1:16380" ht="15" x14ac:dyDescent="0.2">
      <c r="A9" s="11" t="s">
        <v>7</v>
      </c>
      <c r="B9" s="12">
        <v>147000</v>
      </c>
      <c r="C9" s="13">
        <f t="shared" si="0"/>
        <v>5.7320779952544634E-3</v>
      </c>
    </row>
    <row r="10" spans="1:16380" ht="15" x14ac:dyDescent="0.2">
      <c r="A10" s="11" t="s">
        <v>5</v>
      </c>
      <c r="B10" s="12">
        <v>130000</v>
      </c>
      <c r="C10" s="13">
        <f t="shared" si="0"/>
        <v>5.0691846216536071E-3</v>
      </c>
    </row>
    <row r="11" spans="1:16380" ht="15" x14ac:dyDescent="0.2">
      <c r="A11" s="11" t="s">
        <v>4</v>
      </c>
      <c r="B11" s="12">
        <v>120000</v>
      </c>
      <c r="C11" s="13">
        <f t="shared" si="0"/>
        <v>4.6792473430648683E-3</v>
      </c>
    </row>
    <row r="12" spans="1:16380" ht="15" x14ac:dyDescent="0.2">
      <c r="A12" s="11" t="s">
        <v>2</v>
      </c>
      <c r="B12" s="12">
        <v>60000</v>
      </c>
      <c r="C12" s="13">
        <f t="shared" si="0"/>
        <v>2.3396236715324341E-3</v>
      </c>
    </row>
    <row r="13" spans="1:16380" ht="15" x14ac:dyDescent="0.2">
      <c r="A13" s="11" t="s">
        <v>9</v>
      </c>
      <c r="B13" s="12">
        <v>50000</v>
      </c>
      <c r="C13" s="13">
        <f t="shared" si="0"/>
        <v>1.9496863929436951E-3</v>
      </c>
    </row>
    <row r="14" spans="1:16380" ht="15" x14ac:dyDescent="0.2">
      <c r="A14" s="11" t="s">
        <v>8</v>
      </c>
      <c r="B14" s="12">
        <v>45000</v>
      </c>
      <c r="C14" s="13">
        <f t="shared" si="0"/>
        <v>1.7547177536493255E-3</v>
      </c>
    </row>
    <row r="15" spans="1:16380" ht="15" x14ac:dyDescent="0.2">
      <c r="A15" s="11" t="s">
        <v>6</v>
      </c>
      <c r="B15" s="12">
        <v>13000</v>
      </c>
      <c r="C15" s="13">
        <f t="shared" si="0"/>
        <v>5.0691846216536075E-4</v>
      </c>
    </row>
    <row r="16" spans="1:16380" s="4" customFormat="1" ht="15.75" x14ac:dyDescent="0.25">
      <c r="A16" s="15"/>
      <c r="B16" s="16">
        <v>25645150</v>
      </c>
      <c r="C16" s="17">
        <f>SUM(C5:C15)</f>
        <v>0.99999999999999989</v>
      </c>
    </row>
  </sheetData>
  <sortState ref="A7:D16">
    <sortCondition descending="1" ref="B7:B16"/>
  </sortState>
  <pageMargins left="0.7" right="0.7" top="0.78740157499999996" bottom="0.78740157499999996" header="0.3" footer="0.3"/>
  <pageSetup paperSize="9" orientation="portrait" horizontalDpi="12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27"/>
  <sheetViews>
    <sheetView workbookViewId="0">
      <selection activeCell="H33" sqref="H33"/>
    </sheetView>
  </sheetViews>
  <sheetFormatPr defaultRowHeight="15" x14ac:dyDescent="0.2"/>
  <cols>
    <col min="1" max="1" width="48.28515625" bestFit="1" customWidth="1"/>
    <col min="2" max="2" width="18" bestFit="1" customWidth="1"/>
    <col min="3" max="3" width="8.42578125" style="41" customWidth="1"/>
  </cols>
  <sheetData>
    <row r="1" spans="1:3" s="22" customFormat="1" ht="43.5" customHeight="1" x14ac:dyDescent="0.2">
      <c r="A1" s="20" t="s">
        <v>47</v>
      </c>
      <c r="B1" s="21"/>
      <c r="C1" s="46"/>
    </row>
    <row r="2" spans="1:3" s="4" customFormat="1" ht="15.75" x14ac:dyDescent="0.25">
      <c r="A2" s="8" t="s">
        <v>0</v>
      </c>
      <c r="B2" s="9" t="s">
        <v>1</v>
      </c>
      <c r="C2" s="10" t="s">
        <v>40</v>
      </c>
    </row>
    <row r="3" spans="1:3" x14ac:dyDescent="0.2">
      <c r="A3" s="18" t="s">
        <v>2</v>
      </c>
      <c r="B3" s="44">
        <v>14556000</v>
      </c>
      <c r="C3" s="13">
        <f>B3/B$27</f>
        <v>0.41608781408112511</v>
      </c>
    </row>
    <row r="4" spans="1:3" x14ac:dyDescent="0.2">
      <c r="A4" s="18" t="s">
        <v>13</v>
      </c>
      <c r="B4" s="44">
        <v>5680000</v>
      </c>
      <c r="C4" s="13">
        <f t="shared" ref="C4:C26" si="0">B4/B$27</f>
        <v>0.16236457708029614</v>
      </c>
    </row>
    <row r="5" spans="1:3" x14ac:dyDescent="0.2">
      <c r="A5" s="18" t="s">
        <v>14</v>
      </c>
      <c r="B5" s="44">
        <v>4046000</v>
      </c>
      <c r="C5" s="13">
        <f t="shared" si="0"/>
        <v>0.11565617585684475</v>
      </c>
    </row>
    <row r="6" spans="1:3" x14ac:dyDescent="0.2">
      <c r="A6" s="18" t="s">
        <v>8</v>
      </c>
      <c r="B6" s="44">
        <v>3515000</v>
      </c>
      <c r="C6" s="13">
        <f t="shared" si="0"/>
        <v>0.10047737472486637</v>
      </c>
    </row>
    <row r="7" spans="1:3" x14ac:dyDescent="0.2">
      <c r="A7" s="18" t="s">
        <v>15</v>
      </c>
      <c r="B7" s="44">
        <v>1815000</v>
      </c>
      <c r="C7" s="13">
        <f t="shared" si="0"/>
        <v>5.1882342852242518E-2</v>
      </c>
    </row>
    <row r="8" spans="1:3" x14ac:dyDescent="0.2">
      <c r="A8" s="18" t="s">
        <v>23</v>
      </c>
      <c r="B8" s="44">
        <v>1670000</v>
      </c>
      <c r="C8" s="13">
        <f t="shared" si="0"/>
        <v>4.7737472486636366E-2</v>
      </c>
    </row>
    <row r="9" spans="1:3" x14ac:dyDescent="0.2">
      <c r="A9" s="18" t="s">
        <v>26</v>
      </c>
      <c r="B9" s="44">
        <v>860000</v>
      </c>
      <c r="C9" s="13">
        <f t="shared" si="0"/>
        <v>2.4583369064974415E-2</v>
      </c>
    </row>
    <row r="10" spans="1:3" x14ac:dyDescent="0.2">
      <c r="A10" s="18" t="s">
        <v>3</v>
      </c>
      <c r="B10" s="44">
        <v>565000</v>
      </c>
      <c r="C10" s="13">
        <f t="shared" si="0"/>
        <v>1.6150701769430866E-2</v>
      </c>
    </row>
    <row r="11" spans="1:3" x14ac:dyDescent="0.2">
      <c r="A11" s="18" t="s">
        <v>22</v>
      </c>
      <c r="B11" s="44">
        <v>500000</v>
      </c>
      <c r="C11" s="13">
        <f t="shared" si="0"/>
        <v>1.429265643312466E-2</v>
      </c>
    </row>
    <row r="12" spans="1:3" x14ac:dyDescent="0.2">
      <c r="A12" s="18" t="s">
        <v>24</v>
      </c>
      <c r="B12" s="44">
        <v>405000</v>
      </c>
      <c r="C12" s="13">
        <f t="shared" si="0"/>
        <v>1.1577051710830975E-2</v>
      </c>
    </row>
    <row r="13" spans="1:3" x14ac:dyDescent="0.2">
      <c r="A13" s="18" t="s">
        <v>21</v>
      </c>
      <c r="B13" s="44">
        <v>350000</v>
      </c>
      <c r="C13" s="13">
        <f t="shared" si="0"/>
        <v>1.0004859503187262E-2</v>
      </c>
    </row>
    <row r="14" spans="1:3" x14ac:dyDescent="0.2">
      <c r="A14" s="18" t="s">
        <v>7</v>
      </c>
      <c r="B14" s="44">
        <v>300000</v>
      </c>
      <c r="C14" s="13">
        <f t="shared" si="0"/>
        <v>8.5755938598747958E-3</v>
      </c>
    </row>
    <row r="15" spans="1:3" x14ac:dyDescent="0.2">
      <c r="A15" s="18" t="s">
        <v>20</v>
      </c>
      <c r="B15" s="44">
        <v>250000</v>
      </c>
      <c r="C15" s="13">
        <f t="shared" si="0"/>
        <v>7.1463282165623301E-3</v>
      </c>
    </row>
    <row r="16" spans="1:3" x14ac:dyDescent="0.2">
      <c r="A16" s="18" t="s">
        <v>27</v>
      </c>
      <c r="B16" s="44">
        <v>121000</v>
      </c>
      <c r="C16" s="13">
        <f t="shared" si="0"/>
        <v>3.4588228568161678E-3</v>
      </c>
    </row>
    <row r="17" spans="1:3" x14ac:dyDescent="0.2">
      <c r="A17" s="18" t="s">
        <v>18</v>
      </c>
      <c r="B17" s="44">
        <v>100000</v>
      </c>
      <c r="C17" s="13">
        <f t="shared" si="0"/>
        <v>2.8585312866249322E-3</v>
      </c>
    </row>
    <row r="18" spans="1:3" x14ac:dyDescent="0.2">
      <c r="A18" s="18" t="s">
        <v>5</v>
      </c>
      <c r="B18" s="44">
        <v>42000</v>
      </c>
      <c r="C18" s="13">
        <f t="shared" si="0"/>
        <v>1.2005831403824716E-3</v>
      </c>
    </row>
    <row r="19" spans="1:3" x14ac:dyDescent="0.2">
      <c r="A19" s="18" t="s">
        <v>4</v>
      </c>
      <c r="B19" s="44">
        <v>40000</v>
      </c>
      <c r="C19" s="13">
        <f t="shared" si="0"/>
        <v>1.1434125146499729E-3</v>
      </c>
    </row>
    <row r="20" spans="1:3" x14ac:dyDescent="0.2">
      <c r="A20" s="18" t="s">
        <v>12</v>
      </c>
      <c r="B20" s="44">
        <v>34000</v>
      </c>
      <c r="C20" s="13">
        <f t="shared" si="0"/>
        <v>9.7190063745247691E-4</v>
      </c>
    </row>
    <row r="21" spans="1:3" x14ac:dyDescent="0.2">
      <c r="A21" s="18" t="s">
        <v>25</v>
      </c>
      <c r="B21" s="44">
        <v>30000</v>
      </c>
      <c r="C21" s="13">
        <f t="shared" si="0"/>
        <v>8.5755938598747964E-4</v>
      </c>
    </row>
    <row r="22" spans="1:3" x14ac:dyDescent="0.2">
      <c r="A22" s="18" t="s">
        <v>16</v>
      </c>
      <c r="B22" s="44">
        <v>25000</v>
      </c>
      <c r="C22" s="13">
        <f t="shared" si="0"/>
        <v>7.1463282165623305E-4</v>
      </c>
    </row>
    <row r="23" spans="1:3" x14ac:dyDescent="0.2">
      <c r="A23" s="18" t="s">
        <v>6</v>
      </c>
      <c r="B23" s="44">
        <v>24000</v>
      </c>
      <c r="C23" s="13">
        <f t="shared" si="0"/>
        <v>6.8604750878998374E-4</v>
      </c>
    </row>
    <row r="24" spans="1:3" x14ac:dyDescent="0.2">
      <c r="A24" s="18" t="s">
        <v>19</v>
      </c>
      <c r="B24" s="44">
        <v>20000</v>
      </c>
      <c r="C24" s="13">
        <f t="shared" si="0"/>
        <v>5.7170625732498646E-4</v>
      </c>
    </row>
    <row r="25" spans="1:3" x14ac:dyDescent="0.2">
      <c r="A25" s="18" t="s">
        <v>9</v>
      </c>
      <c r="B25" s="44">
        <v>20000</v>
      </c>
      <c r="C25" s="13">
        <f t="shared" si="0"/>
        <v>5.7170625732498646E-4</v>
      </c>
    </row>
    <row r="26" spans="1:3" x14ac:dyDescent="0.2">
      <c r="A26" s="18" t="s">
        <v>17</v>
      </c>
      <c r="B26" s="44">
        <v>15000</v>
      </c>
      <c r="C26" s="13">
        <f t="shared" si="0"/>
        <v>4.2877969299373982E-4</v>
      </c>
    </row>
    <row r="27" spans="1:3" ht="15.75" x14ac:dyDescent="0.25">
      <c r="A27" s="19"/>
      <c r="B27" s="45">
        <f>SUM(B3:B26)</f>
        <v>34983000</v>
      </c>
      <c r="C27" s="47">
        <f>SUM(C3:C26)</f>
        <v>1</v>
      </c>
    </row>
  </sheetData>
  <sortState ref="A2:B28">
    <sortCondition descending="1" ref="B2:B28"/>
  </sortState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B13" sqref="B13"/>
    </sheetView>
  </sheetViews>
  <sheetFormatPr defaultRowHeight="12.75" x14ac:dyDescent="0.2"/>
  <cols>
    <col min="1" max="1" width="48.28515625" bestFit="1" customWidth="1"/>
    <col min="2" max="2" width="19.7109375" bestFit="1" customWidth="1"/>
    <col min="3" max="3" width="7.7109375" customWidth="1"/>
  </cols>
  <sheetData>
    <row r="1" spans="1:3" ht="41.25" customHeight="1" x14ac:dyDescent="0.2">
      <c r="A1" s="7" t="s">
        <v>41</v>
      </c>
    </row>
    <row r="2" spans="1:3" ht="14.25" customHeight="1" x14ac:dyDescent="0.35">
      <c r="A2" s="6"/>
    </row>
    <row r="3" spans="1:3" s="4" customFormat="1" ht="15.75" x14ac:dyDescent="0.25">
      <c r="A3" s="8" t="s">
        <v>0</v>
      </c>
      <c r="B3" s="23" t="s">
        <v>39</v>
      </c>
      <c r="C3" s="10" t="s">
        <v>40</v>
      </c>
    </row>
    <row r="4" spans="1:3" ht="15" x14ac:dyDescent="0.2">
      <c r="A4" s="18" t="s">
        <v>8</v>
      </c>
      <c r="B4" s="24">
        <v>2215000</v>
      </c>
      <c r="C4" s="25">
        <f>B4/B$28</f>
        <v>0.20733876251989142</v>
      </c>
    </row>
    <row r="5" spans="1:3" ht="15" x14ac:dyDescent="0.2">
      <c r="A5" s="18" t="s">
        <v>15</v>
      </c>
      <c r="B5" s="24">
        <v>1815000</v>
      </c>
      <c r="C5" s="25">
        <f t="shared" ref="C5:C27" si="0">B5/B$28</f>
        <v>0.16989609660207808</v>
      </c>
    </row>
    <row r="6" spans="1:3" ht="15" x14ac:dyDescent="0.2">
      <c r="A6" s="18" t="s">
        <v>11</v>
      </c>
      <c r="B6" s="24">
        <v>1000000</v>
      </c>
      <c r="C6" s="25">
        <f t="shared" si="0"/>
        <v>9.3606664794533376E-2</v>
      </c>
    </row>
    <row r="7" spans="1:3" ht="15" x14ac:dyDescent="0.2">
      <c r="A7" s="18" t="s">
        <v>26</v>
      </c>
      <c r="B7" s="24">
        <v>860000</v>
      </c>
      <c r="C7" s="25">
        <f t="shared" si="0"/>
        <v>8.0501731723298706E-2</v>
      </c>
    </row>
    <row r="8" spans="1:3" ht="15" x14ac:dyDescent="0.2">
      <c r="A8" s="18" t="s">
        <v>13</v>
      </c>
      <c r="B8" s="24">
        <v>680000</v>
      </c>
      <c r="C8" s="25">
        <f t="shared" si="0"/>
        <v>6.3652532060282693E-2</v>
      </c>
    </row>
    <row r="9" spans="1:3" ht="15" x14ac:dyDescent="0.2">
      <c r="A9" s="18" t="s">
        <v>23</v>
      </c>
      <c r="B9" s="24">
        <v>670000</v>
      </c>
      <c r="C9" s="25">
        <f t="shared" si="0"/>
        <v>6.2716465412337358E-2</v>
      </c>
    </row>
    <row r="10" spans="1:3" ht="15" x14ac:dyDescent="0.2">
      <c r="A10" s="18" t="s">
        <v>3</v>
      </c>
      <c r="B10" s="24">
        <v>565000</v>
      </c>
      <c r="C10" s="25">
        <f t="shared" si="0"/>
        <v>5.2887765608911355E-2</v>
      </c>
    </row>
    <row r="11" spans="1:3" ht="15" x14ac:dyDescent="0.2">
      <c r="A11" s="18" t="s">
        <v>2</v>
      </c>
      <c r="B11" s="24">
        <v>556000</v>
      </c>
      <c r="C11" s="25">
        <f t="shared" si="0"/>
        <v>5.2045305625760555E-2</v>
      </c>
    </row>
    <row r="12" spans="1:3" ht="15" x14ac:dyDescent="0.2">
      <c r="A12" s="18" t="s">
        <v>14</v>
      </c>
      <c r="B12" s="24">
        <v>546000</v>
      </c>
      <c r="C12" s="25">
        <f t="shared" si="0"/>
        <v>5.1109238977815219E-2</v>
      </c>
    </row>
    <row r="13" spans="1:3" ht="15" x14ac:dyDescent="0.2">
      <c r="A13" s="18" t="s">
        <v>24</v>
      </c>
      <c r="B13" s="24">
        <v>405000</v>
      </c>
      <c r="C13" s="25">
        <f t="shared" si="0"/>
        <v>3.7910699241786014E-2</v>
      </c>
    </row>
    <row r="14" spans="1:3" ht="15" x14ac:dyDescent="0.2">
      <c r="A14" s="18" t="s">
        <v>21</v>
      </c>
      <c r="B14" s="24">
        <v>350000</v>
      </c>
      <c r="C14" s="25">
        <f t="shared" si="0"/>
        <v>3.2762332678086682E-2</v>
      </c>
    </row>
    <row r="15" spans="1:3" ht="15" x14ac:dyDescent="0.2">
      <c r="A15" s="18" t="s">
        <v>7</v>
      </c>
      <c r="B15" s="24">
        <v>300000</v>
      </c>
      <c r="C15" s="25">
        <f t="shared" si="0"/>
        <v>2.8081999438360011E-2</v>
      </c>
    </row>
    <row r="16" spans="1:3" ht="15" x14ac:dyDescent="0.2">
      <c r="A16" s="18" t="s">
        <v>20</v>
      </c>
      <c r="B16" s="24">
        <v>250000</v>
      </c>
      <c r="C16" s="25">
        <f t="shared" si="0"/>
        <v>2.3401666198633344E-2</v>
      </c>
    </row>
    <row r="17" spans="1:3" ht="15" x14ac:dyDescent="0.2">
      <c r="A17" s="18" t="s">
        <v>27</v>
      </c>
      <c r="B17" s="24">
        <v>121000</v>
      </c>
      <c r="C17" s="25">
        <f t="shared" si="0"/>
        <v>1.1326406440138537E-2</v>
      </c>
    </row>
    <row r="18" spans="1:3" ht="15" x14ac:dyDescent="0.2">
      <c r="A18" s="18" t="s">
        <v>18</v>
      </c>
      <c r="B18" s="24">
        <v>100000</v>
      </c>
      <c r="C18" s="25">
        <f t="shared" si="0"/>
        <v>9.3606664794533365E-3</v>
      </c>
    </row>
    <row r="19" spans="1:3" ht="15" x14ac:dyDescent="0.2">
      <c r="A19" s="18" t="s">
        <v>5</v>
      </c>
      <c r="B19" s="24">
        <v>42000</v>
      </c>
      <c r="C19" s="25">
        <f t="shared" si="0"/>
        <v>3.9314799213704017E-3</v>
      </c>
    </row>
    <row r="20" spans="1:3" ht="15" x14ac:dyDescent="0.2">
      <c r="A20" s="18" t="s">
        <v>4</v>
      </c>
      <c r="B20" s="24">
        <v>40000</v>
      </c>
      <c r="C20" s="25">
        <f t="shared" si="0"/>
        <v>3.7442665917813349E-3</v>
      </c>
    </row>
    <row r="21" spans="1:3" ht="15" x14ac:dyDescent="0.2">
      <c r="A21" s="18" t="s">
        <v>12</v>
      </c>
      <c r="B21" s="24">
        <v>34000</v>
      </c>
      <c r="C21" s="25">
        <f t="shared" si="0"/>
        <v>3.1826266030141348E-3</v>
      </c>
    </row>
    <row r="22" spans="1:3" ht="15" x14ac:dyDescent="0.2">
      <c r="A22" s="18" t="s">
        <v>25</v>
      </c>
      <c r="B22" s="24">
        <v>30000</v>
      </c>
      <c r="C22" s="25">
        <f t="shared" si="0"/>
        <v>2.808199943836001E-3</v>
      </c>
    </row>
    <row r="23" spans="1:3" ht="15" x14ac:dyDescent="0.2">
      <c r="A23" s="18" t="s">
        <v>16</v>
      </c>
      <c r="B23" s="24">
        <v>25000</v>
      </c>
      <c r="C23" s="25">
        <f t="shared" si="0"/>
        <v>2.3401666198633341E-3</v>
      </c>
    </row>
    <row r="24" spans="1:3" ht="15" x14ac:dyDescent="0.2">
      <c r="A24" s="18" t="s">
        <v>6</v>
      </c>
      <c r="B24" s="24">
        <v>24000</v>
      </c>
      <c r="C24" s="25">
        <f t="shared" si="0"/>
        <v>2.2465599550688009E-3</v>
      </c>
    </row>
    <row r="25" spans="1:3" ht="15" x14ac:dyDescent="0.2">
      <c r="A25" s="18" t="s">
        <v>19</v>
      </c>
      <c r="B25" s="24">
        <v>20000</v>
      </c>
      <c r="C25" s="25">
        <f t="shared" si="0"/>
        <v>1.8721332958906674E-3</v>
      </c>
    </row>
    <row r="26" spans="1:3" ht="15" x14ac:dyDescent="0.2">
      <c r="A26" s="18" t="s">
        <v>9</v>
      </c>
      <c r="B26" s="24">
        <v>20000</v>
      </c>
      <c r="C26" s="25">
        <f t="shared" si="0"/>
        <v>1.8721332958906674E-3</v>
      </c>
    </row>
    <row r="27" spans="1:3" ht="15" x14ac:dyDescent="0.2">
      <c r="A27" s="18" t="s">
        <v>17</v>
      </c>
      <c r="B27" s="24">
        <v>15000</v>
      </c>
      <c r="C27" s="25">
        <f t="shared" si="0"/>
        <v>1.4040999719180005E-3</v>
      </c>
    </row>
    <row r="28" spans="1:3" ht="15.75" x14ac:dyDescent="0.25">
      <c r="A28" s="26" t="s">
        <v>10</v>
      </c>
      <c r="B28" s="27">
        <v>10683000</v>
      </c>
      <c r="C28" s="28">
        <f>SUM(C4:C27)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20" sqref="B20"/>
    </sheetView>
  </sheetViews>
  <sheetFormatPr defaultRowHeight="12.75" x14ac:dyDescent="0.2"/>
  <cols>
    <col min="1" max="1" width="48.28515625" bestFit="1" customWidth="1"/>
    <col min="2" max="2" width="19.7109375" bestFit="1" customWidth="1"/>
    <col min="3" max="3" width="7.7109375" customWidth="1"/>
  </cols>
  <sheetData>
    <row r="1" spans="1:3" ht="41.25" customHeight="1" x14ac:dyDescent="0.2">
      <c r="A1" s="7" t="s">
        <v>43</v>
      </c>
    </row>
    <row r="2" spans="1:3" ht="14.25" customHeight="1" x14ac:dyDescent="0.35">
      <c r="A2" s="6"/>
    </row>
    <row r="3" spans="1:3" s="4" customFormat="1" ht="15.75" x14ac:dyDescent="0.25">
      <c r="A3" s="18" t="s">
        <v>0</v>
      </c>
      <c r="B3" s="29" t="s">
        <v>42</v>
      </c>
      <c r="C3" s="10" t="s">
        <v>40</v>
      </c>
    </row>
    <row r="4" spans="1:3" ht="15" x14ac:dyDescent="0.2">
      <c r="A4" s="18" t="s">
        <v>2</v>
      </c>
      <c r="B4" s="30">
        <v>14000000</v>
      </c>
      <c r="C4" s="25">
        <f>B4/B$10</f>
        <v>0.5761316872427984</v>
      </c>
    </row>
    <row r="5" spans="1:3" ht="15" x14ac:dyDescent="0.2">
      <c r="A5" s="18" t="s">
        <v>13</v>
      </c>
      <c r="B5" s="30">
        <v>5000000</v>
      </c>
      <c r="C5" s="25">
        <f>B5/B$10</f>
        <v>0.20576131687242799</v>
      </c>
    </row>
    <row r="6" spans="1:3" ht="15" x14ac:dyDescent="0.2">
      <c r="A6" s="18" t="s">
        <v>14</v>
      </c>
      <c r="B6" s="30">
        <v>3500000</v>
      </c>
      <c r="C6" s="25">
        <f>B6/B$10</f>
        <v>0.1440329218106996</v>
      </c>
    </row>
    <row r="7" spans="1:3" ht="15" x14ac:dyDescent="0.2">
      <c r="A7" s="18" t="s">
        <v>23</v>
      </c>
      <c r="B7" s="30">
        <v>1000000</v>
      </c>
      <c r="C7" s="25">
        <f>B7/B$10</f>
        <v>4.1152263374485597E-2</v>
      </c>
    </row>
    <row r="8" spans="1:3" ht="15" x14ac:dyDescent="0.2">
      <c r="A8" s="18" t="s">
        <v>22</v>
      </c>
      <c r="B8" s="30">
        <v>500000</v>
      </c>
      <c r="C8" s="25">
        <f>B8/B$10</f>
        <v>2.0576131687242798E-2</v>
      </c>
    </row>
    <row r="9" spans="1:3" ht="15" x14ac:dyDescent="0.2">
      <c r="A9" s="18" t="s">
        <v>8</v>
      </c>
      <c r="B9" s="30">
        <v>300000</v>
      </c>
      <c r="C9" s="25">
        <f>B9/B$10</f>
        <v>1.2345679012345678E-2</v>
      </c>
    </row>
    <row r="10" spans="1:3" ht="15.75" x14ac:dyDescent="0.25">
      <c r="A10" s="26" t="s">
        <v>10</v>
      </c>
      <c r="B10" s="31">
        <v>24300000</v>
      </c>
      <c r="C10" s="32">
        <f>SUM(C4:C9)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C13"/>
  <sheetViews>
    <sheetView workbookViewId="0">
      <selection activeCell="A18" sqref="A18"/>
    </sheetView>
  </sheetViews>
  <sheetFormatPr defaultRowHeight="12.75" x14ac:dyDescent="0.2"/>
  <cols>
    <col min="1" max="1" width="41.85546875" bestFit="1" customWidth="1"/>
    <col min="2" max="2" width="20.85546875" bestFit="1" customWidth="1"/>
  </cols>
  <sheetData>
    <row r="1" spans="1:3" ht="26.25" x14ac:dyDescent="0.4">
      <c r="A1" s="5" t="s">
        <v>28</v>
      </c>
    </row>
    <row r="2" spans="1:3" ht="15.75" x14ac:dyDescent="0.25">
      <c r="A2" s="33" t="s">
        <v>1</v>
      </c>
      <c r="B2" s="33"/>
      <c r="C2" s="33"/>
    </row>
    <row r="3" spans="1:3" ht="15" x14ac:dyDescent="0.2">
      <c r="A3" s="34" t="s">
        <v>29</v>
      </c>
      <c r="B3" s="35">
        <f>'Celkové příjmy'!B16</f>
        <v>25645150</v>
      </c>
      <c r="C3" s="34"/>
    </row>
    <row r="4" spans="1:3" ht="15" x14ac:dyDescent="0.2">
      <c r="A4" s="34" t="s">
        <v>30</v>
      </c>
      <c r="B4" s="35">
        <f>'Celkové výdaje'!B27</f>
        <v>34983000</v>
      </c>
      <c r="C4" s="34"/>
    </row>
    <row r="5" spans="1:3" ht="15.75" x14ac:dyDescent="0.25">
      <c r="A5" s="36" t="s">
        <v>31</v>
      </c>
      <c r="B5" s="37">
        <f>B3-B4</f>
        <v>-9337850</v>
      </c>
      <c r="C5" s="36"/>
    </row>
    <row r="6" spans="1:3" ht="15.75" x14ac:dyDescent="0.25">
      <c r="A6" s="34"/>
      <c r="B6" s="35"/>
      <c r="C6" s="36"/>
    </row>
    <row r="7" spans="1:3" ht="15.75" x14ac:dyDescent="0.25">
      <c r="A7" s="36" t="s">
        <v>32</v>
      </c>
      <c r="B7" s="34"/>
      <c r="C7" s="34"/>
    </row>
    <row r="8" spans="1:3" ht="15" x14ac:dyDescent="0.2">
      <c r="A8" s="34" t="s">
        <v>33</v>
      </c>
      <c r="B8" s="35">
        <v>15557000</v>
      </c>
      <c r="C8" s="34"/>
    </row>
    <row r="9" spans="1:3" ht="15" x14ac:dyDescent="0.2">
      <c r="A9" s="34" t="s">
        <v>34</v>
      </c>
      <c r="B9" s="35">
        <f>-B5</f>
        <v>9337850</v>
      </c>
      <c r="C9" s="34"/>
    </row>
    <row r="10" spans="1:3" ht="15.75" x14ac:dyDescent="0.25">
      <c r="A10" s="34" t="s">
        <v>35</v>
      </c>
      <c r="B10" s="38">
        <f>B8-B9</f>
        <v>6219150</v>
      </c>
      <c r="C10" s="34"/>
    </row>
    <row r="11" spans="1:3" ht="15.75" x14ac:dyDescent="0.25">
      <c r="A11" s="36"/>
      <c r="B11" s="36"/>
      <c r="C11" s="36"/>
    </row>
    <row r="12" spans="1:3" ht="15.75" x14ac:dyDescent="0.25">
      <c r="A12" s="39" t="s">
        <v>36</v>
      </c>
      <c r="B12" s="40"/>
      <c r="C12" s="41"/>
    </row>
    <row r="13" spans="1:3" ht="30.75" customHeight="1" x14ac:dyDescent="0.2">
      <c r="A13" s="42" t="s">
        <v>37</v>
      </c>
      <c r="B13" s="43"/>
      <c r="C13" s="41"/>
    </row>
  </sheetData>
  <mergeCells count="2">
    <mergeCell ref="A2:C2"/>
    <mergeCell ref="A13:B1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Celkové příjmy</vt:lpstr>
      <vt:lpstr>Celkové výdaje</vt:lpstr>
      <vt:lpstr>Provozní výdaje</vt:lpstr>
      <vt:lpstr>Investiční výdaje</vt:lpstr>
      <vt:lpstr>Financování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Šafář</dc:creator>
  <cp:lastModifiedBy>Martin Šafář</cp:lastModifiedBy>
  <dcterms:created xsi:type="dcterms:W3CDTF">2012-11-21T09:13:19Z</dcterms:created>
  <dcterms:modified xsi:type="dcterms:W3CDTF">2012-12-13T10:45:21Z</dcterms:modified>
</cp:coreProperties>
</file>