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for\Desktop\Dotace jiné\OBEC Kamenné Žehrovice\VŘ dokumentace\"/>
    </mc:Choice>
  </mc:AlternateContent>
  <bookViews>
    <workbookView xWindow="-105" yWindow="12855" windowWidth="23250" windowHeight="12570" activeTab="2"/>
  </bookViews>
  <sheets>
    <sheet name="01 - Baterie" sheetId="3" r:id="rId1"/>
    <sheet name="03 - Fotovoltaický systém" sheetId="5" r:id="rId2"/>
    <sheet name="SOUHRN" sheetId="6" r:id="rId3"/>
  </sheets>
  <definedNames>
    <definedName name="_xlnm._FilterDatabase" localSheetId="0" hidden="1">'01 - Baterie'!$C$15:$K$22</definedName>
    <definedName name="_xlnm._FilterDatabase" localSheetId="1" hidden="1">'03 - Fotovoltaický systém'!$C$16:$K$39</definedName>
    <definedName name="_xlnm.Print_Titles" localSheetId="0">'01 - Baterie'!$15:$15</definedName>
    <definedName name="_xlnm.Print_Titles" localSheetId="1">'03 - Fotovoltaický systém'!$16:$16</definedName>
    <definedName name="_xlnm.Print_Area" localSheetId="0">'01 - Baterie'!#REF!,'01 - Baterie'!#REF!,'01 - Baterie'!$C$3:$K$22</definedName>
    <definedName name="_xlnm.Print_Area" localSheetId="1">'03 - Fotovoltaický systém'!#REF!,'03 - Fotovoltaický systém'!#REF!,'03 - Fotovoltaický systém'!$C$4:$K$39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P37" i="5"/>
  <c r="BK37" i="5"/>
  <c r="BI39" i="5" l="1"/>
  <c r="BH39" i="5"/>
  <c r="BG39" i="5"/>
  <c r="BF39" i="5"/>
  <c r="T39" i="5"/>
  <c r="R39" i="5"/>
  <c r="P39" i="5"/>
  <c r="BI38" i="5"/>
  <c r="BH38" i="5"/>
  <c r="BG38" i="5"/>
  <c r="BF38" i="5"/>
  <c r="T38" i="5"/>
  <c r="R38" i="5"/>
  <c r="P38" i="5"/>
  <c r="BI36" i="5"/>
  <c r="BH36" i="5"/>
  <c r="BG36" i="5"/>
  <c r="BF36" i="5"/>
  <c r="T36" i="5"/>
  <c r="R36" i="5"/>
  <c r="P36" i="5"/>
  <c r="BI35" i="5"/>
  <c r="BH35" i="5"/>
  <c r="BG35" i="5"/>
  <c r="BF35" i="5"/>
  <c r="T35" i="5"/>
  <c r="R35" i="5"/>
  <c r="P35" i="5"/>
  <c r="BI34" i="5"/>
  <c r="BH34" i="5"/>
  <c r="BG34" i="5"/>
  <c r="BF34" i="5"/>
  <c r="T34" i="5"/>
  <c r="R34" i="5"/>
  <c r="P34" i="5"/>
  <c r="BI33" i="5"/>
  <c r="BH33" i="5"/>
  <c r="BG33" i="5"/>
  <c r="BF33" i="5"/>
  <c r="T33" i="5"/>
  <c r="R33" i="5"/>
  <c r="P33" i="5"/>
  <c r="BI32" i="5"/>
  <c r="BH32" i="5"/>
  <c r="BG32" i="5"/>
  <c r="BF32" i="5"/>
  <c r="T32" i="5"/>
  <c r="R32" i="5"/>
  <c r="P32" i="5"/>
  <c r="BI31" i="5"/>
  <c r="BH31" i="5"/>
  <c r="BG31" i="5"/>
  <c r="BF31" i="5"/>
  <c r="T31" i="5"/>
  <c r="R31" i="5"/>
  <c r="P31" i="5"/>
  <c r="BI30" i="5"/>
  <c r="BH30" i="5"/>
  <c r="BG30" i="5"/>
  <c r="BF30" i="5"/>
  <c r="T30" i="5"/>
  <c r="R30" i="5"/>
  <c r="P30" i="5"/>
  <c r="BI29" i="5"/>
  <c r="BH29" i="5"/>
  <c r="BG29" i="5"/>
  <c r="BF29" i="5"/>
  <c r="T29" i="5"/>
  <c r="R29" i="5"/>
  <c r="P29" i="5"/>
  <c r="BI28" i="5"/>
  <c r="BH28" i="5"/>
  <c r="BG28" i="5"/>
  <c r="BF28" i="5"/>
  <c r="T28" i="5"/>
  <c r="R28" i="5"/>
  <c r="P28" i="5"/>
  <c r="BI27" i="5"/>
  <c r="BH27" i="5"/>
  <c r="BG27" i="5"/>
  <c r="BF27" i="5"/>
  <c r="T27" i="5"/>
  <c r="R27" i="5"/>
  <c r="P27" i="5"/>
  <c r="BI26" i="5"/>
  <c r="BH26" i="5"/>
  <c r="BG26" i="5"/>
  <c r="BF26" i="5"/>
  <c r="T26" i="5"/>
  <c r="R26" i="5"/>
  <c r="P26" i="5"/>
  <c r="BI25" i="5"/>
  <c r="BH25" i="5"/>
  <c r="BG25" i="5"/>
  <c r="BF25" i="5"/>
  <c r="T25" i="5"/>
  <c r="R25" i="5"/>
  <c r="P25" i="5"/>
  <c r="BI24" i="5"/>
  <c r="BH24" i="5"/>
  <c r="BG24" i="5"/>
  <c r="BF24" i="5"/>
  <c r="T24" i="5"/>
  <c r="R24" i="5"/>
  <c r="P24" i="5"/>
  <c r="BI23" i="5"/>
  <c r="BH23" i="5"/>
  <c r="BG23" i="5"/>
  <c r="BF23" i="5"/>
  <c r="T23" i="5"/>
  <c r="R23" i="5"/>
  <c r="P23" i="5"/>
  <c r="BI22" i="5"/>
  <c r="BH22" i="5"/>
  <c r="BG22" i="5"/>
  <c r="BF22" i="5"/>
  <c r="T22" i="5"/>
  <c r="R22" i="5"/>
  <c r="P22" i="5"/>
  <c r="BI21" i="5"/>
  <c r="BH21" i="5"/>
  <c r="BG21" i="5"/>
  <c r="BF21" i="5"/>
  <c r="T21" i="5"/>
  <c r="R21" i="5"/>
  <c r="P21" i="5"/>
  <c r="BI20" i="5"/>
  <c r="BH20" i="5"/>
  <c r="BG20" i="5"/>
  <c r="BF20" i="5"/>
  <c r="T20" i="5"/>
  <c r="R20" i="5"/>
  <c r="P20" i="5"/>
  <c r="BI19" i="5"/>
  <c r="BH19" i="5"/>
  <c r="BG19" i="5"/>
  <c r="BF19" i="5"/>
  <c r="T19" i="5"/>
  <c r="R19" i="5"/>
  <c r="P19" i="5"/>
  <c r="BI18" i="5"/>
  <c r="BH18" i="5"/>
  <c r="BG18" i="5"/>
  <c r="BF18" i="5"/>
  <c r="T18" i="5"/>
  <c r="R18" i="5"/>
  <c r="P18" i="5"/>
  <c r="BI22" i="3"/>
  <c r="BH22" i="3"/>
  <c r="BG22" i="3"/>
  <c r="BF22" i="3"/>
  <c r="T22" i="3"/>
  <c r="R22" i="3"/>
  <c r="P22" i="3"/>
  <c r="BI21" i="3"/>
  <c r="BH21" i="3"/>
  <c r="BG21" i="3"/>
  <c r="BF21" i="3"/>
  <c r="T21" i="3"/>
  <c r="R21" i="3"/>
  <c r="P21" i="3"/>
  <c r="BI20" i="3"/>
  <c r="BH20" i="3"/>
  <c r="BG20" i="3"/>
  <c r="BF20" i="3"/>
  <c r="T20" i="3"/>
  <c r="R20" i="3"/>
  <c r="P20" i="3"/>
  <c r="BI19" i="3"/>
  <c r="BH19" i="3"/>
  <c r="BG19" i="3"/>
  <c r="BF19" i="3"/>
  <c r="T19" i="3"/>
  <c r="R19" i="3"/>
  <c r="P19" i="3"/>
  <c r="BI18" i="3"/>
  <c r="BH18" i="3"/>
  <c r="BG18" i="3"/>
  <c r="BF18" i="3"/>
  <c r="T18" i="3"/>
  <c r="R18" i="3"/>
  <c r="P18" i="3"/>
  <c r="BI17" i="3"/>
  <c r="BH17" i="3"/>
  <c r="BG17" i="3"/>
  <c r="BF17" i="3"/>
  <c r="T17" i="3"/>
  <c r="R17" i="3"/>
  <c r="P17" i="3"/>
  <c r="J19" i="3"/>
  <c r="BK19" i="3"/>
  <c r="J25" i="5"/>
  <c r="J23" i="5"/>
  <c r="BK39" i="5"/>
  <c r="BK21" i="3"/>
  <c r="J17" i="3"/>
  <c r="J34" i="5"/>
  <c r="J22" i="5"/>
  <c r="BK29" i="5"/>
  <c r="BK27" i="5"/>
  <c r="J22" i="3"/>
  <c r="BK26" i="5"/>
  <c r="J29" i="5"/>
  <c r="J18" i="5"/>
  <c r="BK19" i="5"/>
  <c r="J21" i="5"/>
  <c r="BK22" i="3"/>
  <c r="BK18" i="3"/>
  <c r="BK31" i="5"/>
  <c r="BK28" i="5"/>
  <c r="J38" i="5"/>
  <c r="BK25" i="5"/>
  <c r="J18" i="3"/>
  <c r="BK35" i="5"/>
  <c r="BK18" i="5"/>
  <c r="J24" i="5"/>
  <c r="BK33" i="5"/>
  <c r="BK36" i="5"/>
  <c r="J35" i="5"/>
  <c r="BK32" i="5"/>
  <c r="BK34" i="5"/>
  <c r="BK30" i="5"/>
  <c r="BK22" i="5"/>
  <c r="J28" i="5"/>
  <c r="J33" i="5"/>
  <c r="J21" i="3"/>
  <c r="J39" i="5"/>
  <c r="J26" i="5"/>
  <c r="J31" i="5"/>
  <c r="BK24" i="5"/>
  <c r="BK20" i="3"/>
  <c r="J20" i="3"/>
  <c r="J32" i="5"/>
  <c r="BK20" i="5"/>
  <c r="J20" i="5"/>
  <c r="BK38" i="5"/>
  <c r="BK23" i="5"/>
  <c r="BK17" i="3"/>
  <c r="J36" i="5"/>
  <c r="J19" i="5"/>
  <c r="BK21" i="5"/>
  <c r="J30" i="5"/>
  <c r="J27" i="5"/>
  <c r="BK16" i="3" l="1"/>
  <c r="J16" i="3" s="1"/>
  <c r="R16" i="3"/>
  <c r="P16" i="3"/>
  <c r="BK17" i="5"/>
  <c r="J17" i="5"/>
  <c r="P17" i="5"/>
  <c r="T16" i="3"/>
  <c r="R17" i="5"/>
  <c r="T17" i="5"/>
  <c r="BE18" i="5"/>
  <c r="BE25" i="5"/>
  <c r="BE19" i="5"/>
  <c r="BE30" i="5"/>
  <c r="BE35" i="5"/>
  <c r="BE22" i="5"/>
  <c r="BE36" i="5"/>
  <c r="BE24" i="5"/>
  <c r="BE23" i="5"/>
  <c r="BE29" i="5"/>
  <c r="BE33" i="5"/>
  <c r="BE39" i="5"/>
  <c r="BE21" i="5"/>
  <c r="BE26" i="5"/>
  <c r="BE34" i="5"/>
  <c r="BE20" i="5"/>
  <c r="BE27" i="5"/>
  <c r="BE28" i="5"/>
  <c r="BE31" i="5"/>
  <c r="BE32" i="5"/>
  <c r="BE38" i="5"/>
  <c r="BE17" i="3"/>
  <c r="BE20" i="3"/>
  <c r="BE21" i="3"/>
  <c r="BE19" i="3"/>
  <c r="BE22" i="3"/>
  <c r="BE18" i="3"/>
</calcChain>
</file>

<file path=xl/sharedStrings.xml><?xml version="1.0" encoding="utf-8"?>
<sst xmlns="http://schemas.openxmlformats.org/spreadsheetml/2006/main" count="473" uniqueCount="121">
  <si>
    <t/>
  </si>
  <si>
    <t>15</t>
  </si>
  <si>
    <t>Stavba:</t>
  </si>
  <si>
    <t>Místo:</t>
  </si>
  <si>
    <t>Datum:</t>
  </si>
  <si>
    <t>Zadavatel:</t>
  </si>
  <si>
    <t>Uchazeč:</t>
  </si>
  <si>
    <t>Projektant:</t>
  </si>
  <si>
    <t>Zpracovatel:</t>
  </si>
  <si>
    <t>Cena bez DPH</t>
  </si>
  <si>
    <t>DPH</t>
  </si>
  <si>
    <t>základní</t>
  </si>
  <si>
    <t>Cena s DPH</t>
  </si>
  <si>
    <t>Kód</t>
  </si>
  <si>
    <t>Popis</t>
  </si>
  <si>
    <t>Typ</t>
  </si>
  <si>
    <t>D</t>
  </si>
  <si>
    <t>0</t>
  </si>
  <si>
    <t>1</t>
  </si>
  <si>
    <t>2</t>
  </si>
  <si>
    <t>Baterie</t>
  </si>
  <si>
    <t>Elektroinstalace</t>
  </si>
  <si>
    <t>Objekt: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</si>
  <si>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</si>
  <si>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</si>
  <si>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</si>
  <si>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</si>
  <si>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</si>
  <si>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</si>
  <si>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</si>
  <si>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</si>
  <si>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</si>
  <si>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</si>
  <si>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</si>
  <si>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</si>
  <si>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</si>
  <si>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</si>
  <si>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</si>
  <si>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5</t>
  </si>
  <si>
    <t>ROZPOCET</t>
  </si>
  <si>
    <t>VRN1</t>
  </si>
  <si>
    <t>K</t>
  </si>
  <si>
    <t>VRN2</t>
  </si>
  <si>
    <t>3</t>
  </si>
  <si>
    <t>4</t>
  </si>
  <si>
    <t>6</t>
  </si>
  <si>
    <t>7</t>
  </si>
  <si>
    <t>8</t>
  </si>
  <si>
    <t>9</t>
  </si>
  <si>
    <t>210010311</t>
  </si>
  <si>
    <t>montáž a zapojení baterie</t>
  </si>
  <si>
    <t>kpl</t>
  </si>
  <si>
    <t>320410018</t>
  </si>
  <si>
    <t>Doprava materiálu</t>
  </si>
  <si>
    <t>ks</t>
  </si>
  <si>
    <t>320410018.1</t>
  </si>
  <si>
    <t>Recyklační poplatky</t>
  </si>
  <si>
    <t>000002</t>
  </si>
  <si>
    <t>10</t>
  </si>
  <si>
    <t>Podružný materiál, prořez, aj.</t>
  </si>
  <si>
    <t>kus</t>
  </si>
  <si>
    <t>278195950</t>
  </si>
  <si>
    <t>210020302</t>
  </si>
  <si>
    <t>m</t>
  </si>
  <si>
    <t>210020302.1</t>
  </si>
  <si>
    <t>210020302.2</t>
  </si>
  <si>
    <t>210020302.3</t>
  </si>
  <si>
    <t>12</t>
  </si>
  <si>
    <t>14</t>
  </si>
  <si>
    <t>16</t>
  </si>
  <si>
    <t>Revizní zpráva</t>
  </si>
  <si>
    <t>18</t>
  </si>
  <si>
    <t>320410018.2</t>
  </si>
  <si>
    <t>20</t>
  </si>
  <si>
    <t>11</t>
  </si>
  <si>
    <t>22</t>
  </si>
  <si>
    <t>000002.1</t>
  </si>
  <si>
    <t>24</t>
  </si>
  <si>
    <t>13</t>
  </si>
  <si>
    <t>000002.2</t>
  </si>
  <si>
    <t>26</t>
  </si>
  <si>
    <t>000002.3</t>
  </si>
  <si>
    <t>28</t>
  </si>
  <si>
    <t>000002.4</t>
  </si>
  <si>
    <t>30</t>
  </si>
  <si>
    <t>Prořez 5%</t>
  </si>
  <si>
    <t>17</t>
  </si>
  <si>
    <t>Podružný materiál</t>
  </si>
  <si>
    <t>210010301</t>
  </si>
  <si>
    <t>montáž panelu FVE</t>
  </si>
  <si>
    <t>montáž a zapojení střídače</t>
  </si>
  <si>
    <t>průrazy, vrtání, následné vyspravení</t>
  </si>
  <si>
    <t>vodič CY16 už</t>
  </si>
  <si>
    <t>montáž konstrukce pro FVE panel</t>
  </si>
  <si>
    <t>Zaškolení investora</t>
  </si>
  <si>
    <t>h</t>
  </si>
  <si>
    <t>320410018.3</t>
  </si>
  <si>
    <t>Zprovoznění FV systému</t>
  </si>
  <si>
    <t>320410018.4</t>
  </si>
  <si>
    <t>Přepěťové ochrany</t>
  </si>
  <si>
    <t>32</t>
  </si>
  <si>
    <t>000002.5</t>
  </si>
  <si>
    <t>34</t>
  </si>
  <si>
    <t>000002.6</t>
  </si>
  <si>
    <t>DC rozvaděč vč. vybavení</t>
  </si>
  <si>
    <t>36</t>
  </si>
  <si>
    <t>19</t>
  </si>
  <si>
    <t>000002.7</t>
  </si>
  <si>
    <t>Konstrukce pro FV panel vč. kotvení</t>
  </si>
  <si>
    <t>38</t>
  </si>
  <si>
    <t>2029477695</t>
  </si>
  <si>
    <t>-451652519</t>
  </si>
  <si>
    <t>bateriový box</t>
  </si>
  <si>
    <t>vodič 6mm2</t>
  </si>
  <si>
    <t xml:space="preserve">Střídač </t>
  </si>
  <si>
    <t xml:space="preserve">FV panel </t>
  </si>
  <si>
    <t>SOUHRN</t>
  </si>
  <si>
    <t>CENA CELKEM</t>
  </si>
  <si>
    <t>Ostatní</t>
  </si>
  <si>
    <t>000002.8</t>
  </si>
  <si>
    <t>Rapid Shutdown - odpojovaše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</si>
</sst>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000"/>
    <numFmt numFmtId="166" formatCode="#,##0.000"/>
  </numFmts>
  <fonts count="1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4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8"/>
      <color rgb="FF960000"/>
      <name val="Arial CE"/>
    </font>
    <font>
      <b/>
      <sz val="8"/>
      <name val="Arial CE"/>
    </font>
    <font>
      <sz val="12"/>
      <name val="Arial CE"/>
      <family val="2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7" xfId="0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7" fillId="0" borderId="0" xfId="0" applyNumberFormat="1" applyFont="1"/>
    <xf numFmtId="165" fontId="8" fillId="0" borderId="7" xfId="0" applyNumberFormat="1" applyFont="1" applyBorder="1"/>
    <xf numFmtId="165" fontId="8" fillId="0" borderId="8" xfId="0" applyNumberFormat="1" applyFont="1" applyBorder="1"/>
    <xf numFmtId="4" fontId="9" fillId="0" borderId="0" xfId="0" applyNumberFormat="1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vertical="center"/>
    </xf>
    <xf numFmtId="4" fontId="5" fillId="2" borderId="17" xfId="0" applyNumberFormat="1" applyFont="1" applyFill="1" applyBorder="1" applyAlignment="1" applyProtection="1">
      <alignment vertical="center"/>
      <protection locked="0"/>
    </xf>
    <xf numFmtId="4" fontId="5" fillId="0" borderId="17" xfId="0" applyNumberFormat="1" applyFont="1" applyBorder="1" applyAlignment="1">
      <alignment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165" fontId="6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165" fontId="6" fillId="0" borderId="16" xfId="0" applyNumberFormat="1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"/>
  <sheetViews>
    <sheetView showGridLines="0" topLeftCell="A22" workbookViewId="0">
      <selection activeCell="F13" sqref="F1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63" s="1" customFormat="1" ht="6.95" customHeight="1" x14ac:dyDescent="0.2">
      <c r="B2" s="11"/>
      <c r="C2" s="12"/>
      <c r="D2" s="12"/>
      <c r="E2" s="12"/>
      <c r="F2" s="12"/>
      <c r="G2" s="12"/>
      <c r="H2" s="12"/>
      <c r="I2" s="12"/>
      <c r="J2" s="12"/>
      <c r="K2" s="12"/>
      <c r="L2" s="8"/>
    </row>
    <row r="3" spans="2:63" s="1" customFormat="1" ht="24.95" customHeight="1" x14ac:dyDescent="0.2">
      <c r="B3" s="8"/>
      <c r="C3" s="4" t="s">
        <v>25</v>
      </c>
      <c r="L3" s="8"/>
    </row>
    <row r="4" spans="2:63" s="1" customFormat="1" ht="6.95" customHeight="1" x14ac:dyDescent="0.2">
      <c r="B4" s="8"/>
      <c r="L4" s="8"/>
    </row>
    <row r="5" spans="2:63" s="1" customFormat="1" ht="12" customHeight="1" x14ac:dyDescent="0.2">
      <c r="B5" s="8"/>
      <c r="C5" s="6" t="s">
        <v>2</v>
      </c>
      <c r="L5" s="8"/>
    </row>
    <row r="6" spans="2:63" s="1" customFormat="1" ht="16.5" customHeight="1" x14ac:dyDescent="0.2">
      <c r="B6" s="8"/>
      <c r="E6" s="49"/>
      <c r="F6" s="50"/>
      <c r="G6" s="50"/>
      <c r="H6" s="50"/>
      <c r="L6" s="8"/>
    </row>
    <row r="7" spans="2:63" s="1" customFormat="1" ht="12" customHeight="1" x14ac:dyDescent="0.2">
      <c r="B7" s="8"/>
      <c r="C7" s="6" t="s">
        <v>22</v>
      </c>
      <c r="L7" s="8"/>
    </row>
    <row r="8" spans="2:63" s="1" customFormat="1" ht="16.5" customHeight="1" x14ac:dyDescent="0.2">
      <c r="B8" s="8"/>
      <c r="E8" s="51"/>
      <c r="F8" s="52"/>
      <c r="G8" s="52"/>
      <c r="H8" s="52"/>
      <c r="L8" s="8"/>
    </row>
    <row r="9" spans="2:63" s="1" customFormat="1" ht="6.95" customHeight="1" x14ac:dyDescent="0.2">
      <c r="B9" s="8"/>
      <c r="L9" s="8"/>
    </row>
    <row r="10" spans="2:63" s="1" customFormat="1" ht="12" customHeight="1" x14ac:dyDescent="0.2">
      <c r="B10" s="8"/>
      <c r="C10" s="6" t="s">
        <v>3</v>
      </c>
      <c r="F10" s="5"/>
      <c r="I10" s="6" t="s">
        <v>4</v>
      </c>
      <c r="J10" s="13"/>
      <c r="L10" s="8"/>
    </row>
    <row r="11" spans="2:63" s="1" customFormat="1" ht="6.95" customHeight="1" x14ac:dyDescent="0.2">
      <c r="B11" s="8"/>
      <c r="L11" s="8"/>
    </row>
    <row r="12" spans="2:63" s="1" customFormat="1" ht="15.2" customHeight="1" x14ac:dyDescent="0.2">
      <c r="B12" s="8"/>
      <c r="C12" s="6" t="s">
        <v>5</v>
      </c>
      <c r="F12" s="5"/>
      <c r="I12" s="6" t="s">
        <v>7</v>
      </c>
      <c r="J12" s="7"/>
      <c r="L12" s="8"/>
    </row>
    <row r="13" spans="2:63" s="1" customFormat="1" ht="15.2" customHeight="1" x14ac:dyDescent="0.2">
      <c r="B13" s="8"/>
      <c r="C13" s="6" t="s">
        <v>6</v>
      </c>
      <c r="F13" s="5"/>
      <c r="I13" s="6" t="s">
        <v>8</v>
      </c>
      <c r="J13" s="7"/>
      <c r="L13" s="8"/>
    </row>
    <row r="14" spans="2:63" s="1" customFormat="1" ht="10.35" customHeight="1" x14ac:dyDescent="0.2">
      <c r="B14" s="8"/>
      <c r="L14" s="8"/>
    </row>
    <row r="15" spans="2:63" s="2" customFormat="1" ht="29.25" customHeight="1" x14ac:dyDescent="0.2">
      <c r="B15" s="20"/>
      <c r="C15" s="21" t="s">
        <v>26</v>
      </c>
      <c r="D15" s="22" t="s">
        <v>15</v>
      </c>
      <c r="E15" s="22" t="s">
        <v>13</v>
      </c>
      <c r="F15" s="22" t="s">
        <v>14</v>
      </c>
      <c r="G15" s="22" t="s">
        <v>27</v>
      </c>
      <c r="H15" s="22" t="s">
        <v>28</v>
      </c>
      <c r="I15" s="22" t="s">
        <v>29</v>
      </c>
      <c r="J15" s="22" t="s">
        <v>23</v>
      </c>
      <c r="K15" s="23" t="s">
        <v>30</v>
      </c>
      <c r="L15" s="20"/>
      <c r="M15" s="15" t="s">
        <v>0</v>
      </c>
      <c r="N15" s="16" t="s">
        <v>10</v>
      </c>
      <c r="O15" s="16" t="s">
        <v>31</v>
      </c>
      <c r="P15" s="16" t="s">
        <v>32</v>
      </c>
      <c r="Q15" s="16" t="s">
        <v>33</v>
      </c>
      <c r="R15" s="16" t="s">
        <v>34</v>
      </c>
      <c r="S15" s="16" t="s">
        <v>35</v>
      </c>
      <c r="T15" s="17" t="s">
        <v>36</v>
      </c>
    </row>
    <row r="16" spans="2:63" s="1" customFormat="1" ht="22.9" customHeight="1" x14ac:dyDescent="0.25">
      <c r="B16" s="8"/>
      <c r="C16" s="19" t="s">
        <v>37</v>
      </c>
      <c r="J16" s="24">
        <f>BK16</f>
        <v>0</v>
      </c>
      <c r="L16" s="8"/>
      <c r="M16" s="18"/>
      <c r="N16" s="14"/>
      <c r="O16" s="14"/>
      <c r="P16" s="25">
        <f>SUM(P17:P22)</f>
        <v>0</v>
      </c>
      <c r="Q16" s="14"/>
      <c r="R16" s="25">
        <f>SUM(R17:R22)</f>
        <v>0</v>
      </c>
      <c r="S16" s="14"/>
      <c r="T16" s="26">
        <f>SUM(T17:T22)</f>
        <v>0</v>
      </c>
      <c r="AT16" s="3" t="s">
        <v>16</v>
      </c>
      <c r="AU16" s="3" t="s">
        <v>24</v>
      </c>
      <c r="BK16" s="27">
        <f>SUM(BK17:BK22)</f>
        <v>0</v>
      </c>
    </row>
    <row r="17" spans="2:65" s="1" customFormat="1" ht="16.5" customHeight="1" x14ac:dyDescent="0.2">
      <c r="B17" s="8"/>
      <c r="C17" s="28" t="s">
        <v>18</v>
      </c>
      <c r="D17" s="28" t="s">
        <v>41</v>
      </c>
      <c r="E17" s="29" t="s">
        <v>49</v>
      </c>
      <c r="F17" s="30" t="s">
        <v>50</v>
      </c>
      <c r="G17" s="31" t="s">
        <v>51</v>
      </c>
      <c r="H17" s="32">
        <v>1</v>
      </c>
      <c r="I17" s="33"/>
      <c r="J17" s="34">
        <f t="shared" ref="J17:J22" si="0">ROUND(I17*H17,2)</f>
        <v>0</v>
      </c>
      <c r="K17" s="30" t="s">
        <v>0</v>
      </c>
      <c r="L17" s="8"/>
      <c r="M17" s="35" t="s">
        <v>0</v>
      </c>
      <c r="N17" s="36" t="s">
        <v>11</v>
      </c>
      <c r="P17" s="37">
        <f t="shared" ref="P17:P22" si="1">O17*H17</f>
        <v>0</v>
      </c>
      <c r="Q17" s="37">
        <v>0</v>
      </c>
      <c r="R17" s="37">
        <f t="shared" ref="R17:R22" si="2">Q17*H17</f>
        <v>0</v>
      </c>
      <c r="S17" s="37">
        <v>0</v>
      </c>
      <c r="T17" s="38">
        <f t="shared" ref="T17:T22" si="3">S17*H17</f>
        <v>0</v>
      </c>
      <c r="AR17" s="39" t="s">
        <v>44</v>
      </c>
      <c r="AT17" s="39" t="s">
        <v>41</v>
      </c>
      <c r="AU17" s="39" t="s">
        <v>17</v>
      </c>
      <c r="AY17" s="3" t="s">
        <v>39</v>
      </c>
      <c r="BE17" s="40">
        <f t="shared" ref="BE17:BE22" si="4">IF(N17="základní",J17,0)</f>
        <v>0</v>
      </c>
      <c r="BF17" s="40">
        <f t="shared" ref="BF17:BF22" si="5">IF(N17="snížená",J17,0)</f>
        <v>0</v>
      </c>
      <c r="BG17" s="40">
        <f t="shared" ref="BG17:BG22" si="6">IF(N17="zákl. přenesená",J17,0)</f>
        <v>0</v>
      </c>
      <c r="BH17" s="40">
        <f t="shared" ref="BH17:BH22" si="7">IF(N17="sníž. přenesená",J17,0)</f>
        <v>0</v>
      </c>
      <c r="BI17" s="40">
        <f t="shared" ref="BI17:BI22" si="8">IF(N17="nulová",J17,0)</f>
        <v>0</v>
      </c>
      <c r="BJ17" s="3" t="s">
        <v>18</v>
      </c>
      <c r="BK17" s="40">
        <f t="shared" ref="BK17:BK22" si="9">ROUND(I17*H17,2)</f>
        <v>0</v>
      </c>
      <c r="BL17" s="3" t="s">
        <v>44</v>
      </c>
      <c r="BM17" s="39" t="s">
        <v>19</v>
      </c>
    </row>
    <row r="18" spans="2:65" s="1" customFormat="1" ht="16.5" customHeight="1" x14ac:dyDescent="0.2">
      <c r="B18" s="8"/>
      <c r="C18" s="28" t="s">
        <v>19</v>
      </c>
      <c r="D18" s="28" t="s">
        <v>41</v>
      </c>
      <c r="E18" s="29" t="s">
        <v>49</v>
      </c>
      <c r="F18" s="30" t="s">
        <v>50</v>
      </c>
      <c r="G18" s="31" t="s">
        <v>51</v>
      </c>
      <c r="H18" s="32">
        <v>1</v>
      </c>
      <c r="I18" s="33"/>
      <c r="J18" s="34">
        <f t="shared" si="0"/>
        <v>0</v>
      </c>
      <c r="K18" s="30" t="s">
        <v>0</v>
      </c>
      <c r="L18" s="8"/>
      <c r="M18" s="35" t="s">
        <v>0</v>
      </c>
      <c r="N18" s="36" t="s">
        <v>11</v>
      </c>
      <c r="P18" s="37">
        <f t="shared" si="1"/>
        <v>0</v>
      </c>
      <c r="Q18" s="37">
        <v>0</v>
      </c>
      <c r="R18" s="37">
        <f t="shared" si="2"/>
        <v>0</v>
      </c>
      <c r="S18" s="37">
        <v>0</v>
      </c>
      <c r="T18" s="38">
        <f t="shared" si="3"/>
        <v>0</v>
      </c>
      <c r="AR18" s="39" t="s">
        <v>44</v>
      </c>
      <c r="AT18" s="39" t="s">
        <v>41</v>
      </c>
      <c r="AU18" s="39" t="s">
        <v>17</v>
      </c>
      <c r="AY18" s="3" t="s">
        <v>39</v>
      </c>
      <c r="BE18" s="40">
        <f t="shared" si="4"/>
        <v>0</v>
      </c>
      <c r="BF18" s="40">
        <f t="shared" si="5"/>
        <v>0</v>
      </c>
      <c r="BG18" s="40">
        <f t="shared" si="6"/>
        <v>0</v>
      </c>
      <c r="BH18" s="40">
        <f t="shared" si="7"/>
        <v>0</v>
      </c>
      <c r="BI18" s="40">
        <f t="shared" si="8"/>
        <v>0</v>
      </c>
      <c r="BJ18" s="3" t="s">
        <v>18</v>
      </c>
      <c r="BK18" s="40">
        <f t="shared" si="9"/>
        <v>0</v>
      </c>
      <c r="BL18" s="3" t="s">
        <v>44</v>
      </c>
      <c r="BM18" s="39" t="s">
        <v>44</v>
      </c>
    </row>
    <row r="19" spans="2:65" s="1" customFormat="1" ht="16.5" customHeight="1" x14ac:dyDescent="0.2">
      <c r="B19" s="8"/>
      <c r="C19" s="28" t="s">
        <v>43</v>
      </c>
      <c r="D19" s="28" t="s">
        <v>41</v>
      </c>
      <c r="E19" s="29" t="s">
        <v>52</v>
      </c>
      <c r="F19" s="30" t="s">
        <v>53</v>
      </c>
      <c r="G19" s="31" t="s">
        <v>54</v>
      </c>
      <c r="H19" s="32">
        <v>1</v>
      </c>
      <c r="I19" s="33"/>
      <c r="J19" s="34">
        <f t="shared" si="0"/>
        <v>0</v>
      </c>
      <c r="K19" s="30" t="s">
        <v>0</v>
      </c>
      <c r="L19" s="8"/>
      <c r="M19" s="35" t="s">
        <v>0</v>
      </c>
      <c r="N19" s="36" t="s">
        <v>11</v>
      </c>
      <c r="P19" s="37">
        <f t="shared" si="1"/>
        <v>0</v>
      </c>
      <c r="Q19" s="37">
        <v>0</v>
      </c>
      <c r="R19" s="37">
        <f t="shared" si="2"/>
        <v>0</v>
      </c>
      <c r="S19" s="37">
        <v>0</v>
      </c>
      <c r="T19" s="38">
        <f t="shared" si="3"/>
        <v>0</v>
      </c>
      <c r="AR19" s="39" t="s">
        <v>44</v>
      </c>
      <c r="AT19" s="39" t="s">
        <v>41</v>
      </c>
      <c r="AU19" s="39" t="s">
        <v>17</v>
      </c>
      <c r="AY19" s="3" t="s">
        <v>39</v>
      </c>
      <c r="BE19" s="40">
        <f t="shared" si="4"/>
        <v>0</v>
      </c>
      <c r="BF19" s="40">
        <f t="shared" si="5"/>
        <v>0</v>
      </c>
      <c r="BG19" s="40">
        <f t="shared" si="6"/>
        <v>0</v>
      </c>
      <c r="BH19" s="40">
        <f t="shared" si="7"/>
        <v>0</v>
      </c>
      <c r="BI19" s="40">
        <f t="shared" si="8"/>
        <v>0</v>
      </c>
      <c r="BJ19" s="3" t="s">
        <v>18</v>
      </c>
      <c r="BK19" s="40">
        <f t="shared" si="9"/>
        <v>0</v>
      </c>
      <c r="BL19" s="3" t="s">
        <v>44</v>
      </c>
      <c r="BM19" s="39" t="s">
        <v>45</v>
      </c>
    </row>
    <row r="20" spans="2:65" s="1" customFormat="1" ht="16.5" customHeight="1" x14ac:dyDescent="0.2">
      <c r="B20" s="8"/>
      <c r="C20" s="28" t="s">
        <v>44</v>
      </c>
      <c r="D20" s="28" t="s">
        <v>41</v>
      </c>
      <c r="E20" s="29" t="s">
        <v>55</v>
      </c>
      <c r="F20" s="30" t="s">
        <v>56</v>
      </c>
      <c r="G20" s="31" t="s">
        <v>54</v>
      </c>
      <c r="H20" s="32">
        <v>1</v>
      </c>
      <c r="I20" s="33"/>
      <c r="J20" s="34">
        <f t="shared" si="0"/>
        <v>0</v>
      </c>
      <c r="K20" s="30" t="s">
        <v>0</v>
      </c>
      <c r="L20" s="8"/>
      <c r="M20" s="35" t="s">
        <v>0</v>
      </c>
      <c r="N20" s="36" t="s">
        <v>11</v>
      </c>
      <c r="P20" s="37">
        <f t="shared" si="1"/>
        <v>0</v>
      </c>
      <c r="Q20" s="37">
        <v>0</v>
      </c>
      <c r="R20" s="37">
        <f t="shared" si="2"/>
        <v>0</v>
      </c>
      <c r="S20" s="37">
        <v>0</v>
      </c>
      <c r="T20" s="38">
        <f t="shared" si="3"/>
        <v>0</v>
      </c>
      <c r="AR20" s="39" t="s">
        <v>44</v>
      </c>
      <c r="AT20" s="39" t="s">
        <v>41</v>
      </c>
      <c r="AU20" s="39" t="s">
        <v>17</v>
      </c>
      <c r="AY20" s="3" t="s">
        <v>39</v>
      </c>
      <c r="BE20" s="40">
        <f t="shared" si="4"/>
        <v>0</v>
      </c>
      <c r="BF20" s="40">
        <f t="shared" si="5"/>
        <v>0</v>
      </c>
      <c r="BG20" s="40">
        <f t="shared" si="6"/>
        <v>0</v>
      </c>
      <c r="BH20" s="40">
        <f t="shared" si="7"/>
        <v>0</v>
      </c>
      <c r="BI20" s="40">
        <f t="shared" si="8"/>
        <v>0</v>
      </c>
      <c r="BJ20" s="3" t="s">
        <v>18</v>
      </c>
      <c r="BK20" s="40">
        <f t="shared" si="9"/>
        <v>0</v>
      </c>
      <c r="BL20" s="3" t="s">
        <v>44</v>
      </c>
      <c r="BM20" s="39" t="s">
        <v>47</v>
      </c>
    </row>
    <row r="21" spans="2:65" s="1" customFormat="1" ht="16.5" customHeight="1" x14ac:dyDescent="0.2">
      <c r="B21" s="8"/>
      <c r="C21" s="28" t="s">
        <v>38</v>
      </c>
      <c r="D21" s="28" t="s">
        <v>41</v>
      </c>
      <c r="E21" s="29" t="s">
        <v>57</v>
      </c>
      <c r="F21" s="30" t="s">
        <v>112</v>
      </c>
      <c r="G21" s="31" t="s">
        <v>54</v>
      </c>
      <c r="H21" s="32">
        <v>2</v>
      </c>
      <c r="I21" s="33"/>
      <c r="J21" s="34">
        <f t="shared" si="0"/>
        <v>0</v>
      </c>
      <c r="K21" s="30" t="s">
        <v>0</v>
      </c>
      <c r="L21" s="8"/>
      <c r="M21" s="35" t="s">
        <v>0</v>
      </c>
      <c r="N21" s="36" t="s">
        <v>11</v>
      </c>
      <c r="P21" s="37">
        <f t="shared" si="1"/>
        <v>0</v>
      </c>
      <c r="Q21" s="37">
        <v>0</v>
      </c>
      <c r="R21" s="37">
        <f t="shared" si="2"/>
        <v>0</v>
      </c>
      <c r="S21" s="37">
        <v>0</v>
      </c>
      <c r="T21" s="38">
        <f t="shared" si="3"/>
        <v>0</v>
      </c>
      <c r="AR21" s="39" t="s">
        <v>44</v>
      </c>
      <c r="AT21" s="39" t="s">
        <v>41</v>
      </c>
      <c r="AU21" s="39" t="s">
        <v>17</v>
      </c>
      <c r="AY21" s="3" t="s">
        <v>39</v>
      </c>
      <c r="BE21" s="40">
        <f t="shared" si="4"/>
        <v>0</v>
      </c>
      <c r="BF21" s="40">
        <f t="shared" si="5"/>
        <v>0</v>
      </c>
      <c r="BG21" s="40">
        <f t="shared" si="6"/>
        <v>0</v>
      </c>
      <c r="BH21" s="40">
        <f t="shared" si="7"/>
        <v>0</v>
      </c>
      <c r="BI21" s="40">
        <f t="shared" si="8"/>
        <v>0</v>
      </c>
      <c r="BJ21" s="3" t="s">
        <v>18</v>
      </c>
      <c r="BK21" s="40">
        <f t="shared" si="9"/>
        <v>0</v>
      </c>
      <c r="BL21" s="3" t="s">
        <v>44</v>
      </c>
      <c r="BM21" s="39" t="s">
        <v>58</v>
      </c>
    </row>
    <row r="22" spans="2:65" s="1" customFormat="1" ht="16.5" customHeight="1" x14ac:dyDescent="0.2">
      <c r="B22" s="8"/>
      <c r="C22" s="28" t="s">
        <v>45</v>
      </c>
      <c r="D22" s="28" t="s">
        <v>41</v>
      </c>
      <c r="E22" s="29" t="s">
        <v>40</v>
      </c>
      <c r="F22" s="30" t="s">
        <v>59</v>
      </c>
      <c r="G22" s="31" t="s">
        <v>60</v>
      </c>
      <c r="H22" s="32">
        <v>1</v>
      </c>
      <c r="I22" s="33"/>
      <c r="J22" s="34">
        <f t="shared" si="0"/>
        <v>0</v>
      </c>
      <c r="K22" s="30" t="s">
        <v>0</v>
      </c>
      <c r="L22" s="8"/>
      <c r="M22" s="41" t="s">
        <v>0</v>
      </c>
      <c r="N22" s="42" t="s">
        <v>11</v>
      </c>
      <c r="O22" s="43"/>
      <c r="P22" s="44">
        <f t="shared" si="1"/>
        <v>0</v>
      </c>
      <c r="Q22" s="44">
        <v>0</v>
      </c>
      <c r="R22" s="44">
        <f t="shared" si="2"/>
        <v>0</v>
      </c>
      <c r="S22" s="44">
        <v>0</v>
      </c>
      <c r="T22" s="45">
        <f t="shared" si="3"/>
        <v>0</v>
      </c>
      <c r="AR22" s="39" t="s">
        <v>44</v>
      </c>
      <c r="AT22" s="39" t="s">
        <v>41</v>
      </c>
      <c r="AU22" s="39" t="s">
        <v>17</v>
      </c>
      <c r="AY22" s="3" t="s">
        <v>39</v>
      </c>
      <c r="BE22" s="40">
        <f t="shared" si="4"/>
        <v>0</v>
      </c>
      <c r="BF22" s="40">
        <f t="shared" si="5"/>
        <v>0</v>
      </c>
      <c r="BG22" s="40">
        <f t="shared" si="6"/>
        <v>0</v>
      </c>
      <c r="BH22" s="40">
        <f t="shared" si="7"/>
        <v>0</v>
      </c>
      <c r="BI22" s="40">
        <f t="shared" si="8"/>
        <v>0</v>
      </c>
      <c r="BJ22" s="3" t="s">
        <v>18</v>
      </c>
      <c r="BK22" s="40">
        <f t="shared" si="9"/>
        <v>0</v>
      </c>
      <c r="BL22" s="3" t="s">
        <v>44</v>
      </c>
      <c r="BM22" s="39" t="s">
        <v>61</v>
      </c>
    </row>
    <row r="23" spans="2:65" s="1" customFormat="1" ht="6.95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8"/>
    </row>
  </sheetData>
  <sheetProtection formatColumns="0" formatRows="0" autoFilter="0"/>
  <autoFilter ref="C15:K22"/>
  <mergeCells count="2">
    <mergeCell ref="E6:H6"/>
    <mergeCell ref="E8:H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BM40"/>
  <sheetViews>
    <sheetView showGridLines="0" topLeftCell="A10" workbookViewId="0">
      <selection activeCell="H35" sqref="H3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3" spans="2:20" s="1" customFormat="1" ht="6.95" customHeight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8"/>
    </row>
    <row r="4" spans="2:20" s="1" customFormat="1" ht="24.95" customHeight="1" x14ac:dyDescent="0.2">
      <c r="B4" s="8"/>
      <c r="C4" s="4" t="s">
        <v>25</v>
      </c>
      <c r="L4" s="8"/>
    </row>
    <row r="5" spans="2:20" s="1" customFormat="1" ht="6.95" customHeight="1" x14ac:dyDescent="0.2">
      <c r="B5" s="8"/>
      <c r="L5" s="8"/>
    </row>
    <row r="6" spans="2:20" s="1" customFormat="1" ht="12" customHeight="1" x14ac:dyDescent="0.2">
      <c r="B6" s="8"/>
      <c r="C6" s="6" t="s">
        <v>2</v>
      </c>
      <c r="L6" s="8"/>
    </row>
    <row r="7" spans="2:20" s="1" customFormat="1" ht="16.5" customHeight="1" x14ac:dyDescent="0.2">
      <c r="B7" s="8"/>
      <c r="E7" s="49"/>
      <c r="F7" s="50"/>
      <c r="G7" s="50"/>
      <c r="H7" s="50"/>
      <c r="L7" s="8"/>
    </row>
    <row r="8" spans="2:20" s="1" customFormat="1" ht="12" customHeight="1" x14ac:dyDescent="0.2">
      <c r="B8" s="8"/>
      <c r="C8" s="6" t="s">
        <v>22</v>
      </c>
      <c r="L8" s="8"/>
    </row>
    <row r="9" spans="2:20" s="1" customFormat="1" ht="16.5" customHeight="1" x14ac:dyDescent="0.2">
      <c r="B9" s="8"/>
      <c r="E9" s="51"/>
      <c r="F9" s="52"/>
      <c r="G9" s="52"/>
      <c r="H9" s="52"/>
      <c r="L9" s="8"/>
    </row>
    <row r="10" spans="2:20" s="1" customFormat="1" ht="6.95" customHeight="1" x14ac:dyDescent="0.2">
      <c r="B10" s="8"/>
      <c r="L10" s="8"/>
    </row>
    <row r="11" spans="2:20" s="1" customFormat="1" ht="12" customHeight="1" x14ac:dyDescent="0.2">
      <c r="B11" s="8"/>
      <c r="C11" s="6" t="s">
        <v>3</v>
      </c>
      <c r="F11" s="5"/>
      <c r="I11" s="6" t="s">
        <v>4</v>
      </c>
      <c r="J11" s="13"/>
      <c r="L11" s="8"/>
    </row>
    <row r="12" spans="2:20" s="1" customFormat="1" ht="6.95" customHeight="1" x14ac:dyDescent="0.2">
      <c r="B12" s="8"/>
      <c r="L12" s="8"/>
    </row>
    <row r="13" spans="2:20" s="1" customFormat="1" ht="15.2" customHeight="1" x14ac:dyDescent="0.2">
      <c r="B13" s="8"/>
      <c r="C13" s="6" t="s">
        <v>5</v>
      </c>
      <c r="F13" s="5"/>
      <c r="I13" s="6" t="s">
        <v>7</v>
      </c>
      <c r="J13" s="7"/>
      <c r="L13" s="8"/>
    </row>
    <row r="14" spans="2:20" s="1" customFormat="1" ht="15.2" customHeight="1" x14ac:dyDescent="0.2">
      <c r="B14" s="8"/>
      <c r="C14" s="6" t="s">
        <v>6</v>
      </c>
      <c r="F14" s="5"/>
      <c r="I14" s="6" t="s">
        <v>8</v>
      </c>
      <c r="J14" s="7"/>
      <c r="L14" s="8"/>
    </row>
    <row r="15" spans="2:20" s="1" customFormat="1" ht="10.35" customHeight="1" x14ac:dyDescent="0.2">
      <c r="B15" s="8"/>
      <c r="L15" s="8"/>
    </row>
    <row r="16" spans="2:20" s="2" customFormat="1" ht="29.25" customHeight="1" x14ac:dyDescent="0.2">
      <c r="B16" s="20"/>
      <c r="C16" s="21" t="s">
        <v>26</v>
      </c>
      <c r="D16" s="22" t="s">
        <v>15</v>
      </c>
      <c r="E16" s="22" t="s">
        <v>13</v>
      </c>
      <c r="F16" s="22" t="s">
        <v>14</v>
      </c>
      <c r="G16" s="22" t="s">
        <v>27</v>
      </c>
      <c r="H16" s="22" t="s">
        <v>28</v>
      </c>
      <c r="I16" s="22" t="s">
        <v>29</v>
      </c>
      <c r="J16" s="22" t="s">
        <v>23</v>
      </c>
      <c r="K16" s="23" t="s">
        <v>30</v>
      </c>
      <c r="L16" s="20"/>
      <c r="M16" s="15" t="s">
        <v>0</v>
      </c>
      <c r="N16" s="16" t="s">
        <v>10</v>
      </c>
      <c r="O16" s="16" t="s">
        <v>31</v>
      </c>
      <c r="P16" s="16" t="s">
        <v>32</v>
      </c>
      <c r="Q16" s="16" t="s">
        <v>33</v>
      </c>
      <c r="R16" s="16" t="s">
        <v>34</v>
      </c>
      <c r="S16" s="16" t="s">
        <v>35</v>
      </c>
      <c r="T16" s="17" t="s">
        <v>36</v>
      </c>
    </row>
    <row r="17" spans="2:65" s="1" customFormat="1" ht="22.9" customHeight="1" x14ac:dyDescent="0.25">
      <c r="B17" s="8"/>
      <c r="C17" s="19" t="s">
        <v>37</v>
      </c>
      <c r="J17" s="24">
        <f>BK17</f>
        <v>0</v>
      </c>
      <c r="L17" s="8"/>
      <c r="M17" s="18"/>
      <c r="N17" s="14"/>
      <c r="O17" s="14"/>
      <c r="P17" s="25">
        <f>SUM(P18:P39)</f>
        <v>0</v>
      </c>
      <c r="Q17" s="14"/>
      <c r="R17" s="25">
        <f>SUM(R18:R39)</f>
        <v>0</v>
      </c>
      <c r="S17" s="14"/>
      <c r="T17" s="26">
        <f>SUM(T18:T39)</f>
        <v>0</v>
      </c>
      <c r="AT17" s="3" t="s">
        <v>16</v>
      </c>
      <c r="AU17" s="3" t="s">
        <v>24</v>
      </c>
      <c r="BK17" s="27">
        <f>SUM(BK18:BK39)</f>
        <v>0</v>
      </c>
    </row>
    <row r="18" spans="2:65" s="1" customFormat="1" ht="16.5" customHeight="1" x14ac:dyDescent="0.2">
      <c r="B18" s="8"/>
      <c r="C18" s="28" t="s">
        <v>18</v>
      </c>
      <c r="D18" s="28" t="s">
        <v>41</v>
      </c>
      <c r="E18" s="29" t="s">
        <v>88</v>
      </c>
      <c r="F18" s="30" t="s">
        <v>89</v>
      </c>
      <c r="G18" s="31" t="s">
        <v>54</v>
      </c>
      <c r="H18" s="32">
        <v>105</v>
      </c>
      <c r="I18" s="33"/>
      <c r="J18" s="34">
        <f t="shared" ref="J18:J39" si="0">ROUND(I18*H18,2)</f>
        <v>0</v>
      </c>
      <c r="K18" s="30" t="s">
        <v>0</v>
      </c>
      <c r="L18" s="8"/>
      <c r="M18" s="35" t="s">
        <v>0</v>
      </c>
      <c r="N18" s="36" t="s">
        <v>11</v>
      </c>
      <c r="P18" s="37">
        <f t="shared" ref="P18:P39" si="1">O18*H18</f>
        <v>0</v>
      </c>
      <c r="Q18" s="37">
        <v>0</v>
      </c>
      <c r="R18" s="37">
        <f t="shared" ref="R18:R39" si="2">Q18*H18</f>
        <v>0</v>
      </c>
      <c r="S18" s="37">
        <v>0</v>
      </c>
      <c r="T18" s="38">
        <f t="shared" ref="T18:T39" si="3">S18*H18</f>
        <v>0</v>
      </c>
      <c r="AR18" s="39" t="s">
        <v>44</v>
      </c>
      <c r="AT18" s="39" t="s">
        <v>41</v>
      </c>
      <c r="AU18" s="39" t="s">
        <v>17</v>
      </c>
      <c r="AY18" s="3" t="s">
        <v>39</v>
      </c>
      <c r="BE18" s="40">
        <f t="shared" ref="BE18:BE39" si="4">IF(N18="základní",J18,0)</f>
        <v>0</v>
      </c>
      <c r="BF18" s="40">
        <f t="shared" ref="BF18:BF39" si="5">IF(N18="snížená",J18,0)</f>
        <v>0</v>
      </c>
      <c r="BG18" s="40">
        <f t="shared" ref="BG18:BG39" si="6">IF(N18="zákl. přenesená",J18,0)</f>
        <v>0</v>
      </c>
      <c r="BH18" s="40">
        <f t="shared" ref="BH18:BH39" si="7">IF(N18="sníž. přenesená",J18,0)</f>
        <v>0</v>
      </c>
      <c r="BI18" s="40">
        <f t="shared" ref="BI18:BI39" si="8">IF(N18="nulová",J18,0)</f>
        <v>0</v>
      </c>
      <c r="BJ18" s="3" t="s">
        <v>18</v>
      </c>
      <c r="BK18" s="40">
        <f t="shared" ref="BK18:BK39" si="9">ROUND(I18*H18,2)</f>
        <v>0</v>
      </c>
      <c r="BL18" s="3" t="s">
        <v>44</v>
      </c>
      <c r="BM18" s="39" t="s">
        <v>19</v>
      </c>
    </row>
    <row r="19" spans="2:65" s="1" customFormat="1" ht="16.5" customHeight="1" x14ac:dyDescent="0.2">
      <c r="B19" s="8"/>
      <c r="C19" s="28" t="s">
        <v>19</v>
      </c>
      <c r="D19" s="28" t="s">
        <v>41</v>
      </c>
      <c r="E19" s="29" t="s">
        <v>49</v>
      </c>
      <c r="F19" s="30" t="s">
        <v>90</v>
      </c>
      <c r="G19" s="31" t="s">
        <v>54</v>
      </c>
      <c r="H19" s="32">
        <v>1</v>
      </c>
      <c r="I19" s="33"/>
      <c r="J19" s="34">
        <f t="shared" si="0"/>
        <v>0</v>
      </c>
      <c r="K19" s="30" t="s">
        <v>0</v>
      </c>
      <c r="L19" s="8"/>
      <c r="M19" s="35" t="s">
        <v>0</v>
      </c>
      <c r="N19" s="36" t="s">
        <v>11</v>
      </c>
      <c r="P19" s="37">
        <f t="shared" si="1"/>
        <v>0</v>
      </c>
      <c r="Q19" s="37">
        <v>0</v>
      </c>
      <c r="R19" s="37">
        <f t="shared" si="2"/>
        <v>0</v>
      </c>
      <c r="S19" s="37">
        <v>0</v>
      </c>
      <c r="T19" s="38">
        <f t="shared" si="3"/>
        <v>0</v>
      </c>
      <c r="AR19" s="39" t="s">
        <v>44</v>
      </c>
      <c r="AT19" s="39" t="s">
        <v>41</v>
      </c>
      <c r="AU19" s="39" t="s">
        <v>17</v>
      </c>
      <c r="AY19" s="3" t="s">
        <v>39</v>
      </c>
      <c r="BE19" s="40">
        <f t="shared" si="4"/>
        <v>0</v>
      </c>
      <c r="BF19" s="40">
        <f t="shared" si="5"/>
        <v>0</v>
      </c>
      <c r="BG19" s="40">
        <f t="shared" si="6"/>
        <v>0</v>
      </c>
      <c r="BH19" s="40">
        <f t="shared" si="7"/>
        <v>0</v>
      </c>
      <c r="BI19" s="40">
        <f t="shared" si="8"/>
        <v>0</v>
      </c>
      <c r="BJ19" s="3" t="s">
        <v>18</v>
      </c>
      <c r="BK19" s="40">
        <f t="shared" si="9"/>
        <v>0</v>
      </c>
      <c r="BL19" s="3" t="s">
        <v>44</v>
      </c>
      <c r="BM19" s="39" t="s">
        <v>44</v>
      </c>
    </row>
    <row r="20" spans="2:65" s="1" customFormat="1" ht="16.5" customHeight="1" x14ac:dyDescent="0.2">
      <c r="B20" s="8"/>
      <c r="C20" s="28" t="s">
        <v>43</v>
      </c>
      <c r="D20" s="28" t="s">
        <v>41</v>
      </c>
      <c r="E20" s="29" t="s">
        <v>62</v>
      </c>
      <c r="F20" s="30" t="s">
        <v>113</v>
      </c>
      <c r="G20" s="31" t="s">
        <v>63</v>
      </c>
      <c r="H20" s="32">
        <v>50</v>
      </c>
      <c r="I20" s="33"/>
      <c r="J20" s="34">
        <f t="shared" si="0"/>
        <v>0</v>
      </c>
      <c r="K20" s="30" t="s">
        <v>0</v>
      </c>
      <c r="L20" s="8"/>
      <c r="M20" s="35" t="s">
        <v>0</v>
      </c>
      <c r="N20" s="36" t="s">
        <v>11</v>
      </c>
      <c r="P20" s="37">
        <f t="shared" si="1"/>
        <v>0</v>
      </c>
      <c r="Q20" s="37">
        <v>0</v>
      </c>
      <c r="R20" s="37">
        <f t="shared" si="2"/>
        <v>0</v>
      </c>
      <c r="S20" s="37">
        <v>0</v>
      </c>
      <c r="T20" s="38">
        <f t="shared" si="3"/>
        <v>0</v>
      </c>
      <c r="AR20" s="39" t="s">
        <v>44</v>
      </c>
      <c r="AT20" s="39" t="s">
        <v>41</v>
      </c>
      <c r="AU20" s="39" t="s">
        <v>17</v>
      </c>
      <c r="AY20" s="3" t="s">
        <v>39</v>
      </c>
      <c r="BE20" s="40">
        <f t="shared" si="4"/>
        <v>0</v>
      </c>
      <c r="BF20" s="40">
        <f t="shared" si="5"/>
        <v>0</v>
      </c>
      <c r="BG20" s="40">
        <f t="shared" si="6"/>
        <v>0</v>
      </c>
      <c r="BH20" s="40">
        <f t="shared" si="7"/>
        <v>0</v>
      </c>
      <c r="BI20" s="40">
        <f t="shared" si="8"/>
        <v>0</v>
      </c>
      <c r="BJ20" s="3" t="s">
        <v>18</v>
      </c>
      <c r="BK20" s="40">
        <f t="shared" si="9"/>
        <v>0</v>
      </c>
      <c r="BL20" s="3" t="s">
        <v>44</v>
      </c>
      <c r="BM20" s="39" t="s">
        <v>45</v>
      </c>
    </row>
    <row r="21" spans="2:65" s="1" customFormat="1" ht="16.5" customHeight="1" x14ac:dyDescent="0.2">
      <c r="B21" s="8"/>
      <c r="C21" s="28" t="s">
        <v>44</v>
      </c>
      <c r="D21" s="28" t="s">
        <v>41</v>
      </c>
      <c r="E21" s="29" t="s">
        <v>64</v>
      </c>
      <c r="F21" s="30" t="s">
        <v>91</v>
      </c>
      <c r="G21" s="31" t="s">
        <v>51</v>
      </c>
      <c r="H21" s="32">
        <v>1</v>
      </c>
      <c r="I21" s="33"/>
      <c r="J21" s="34">
        <f t="shared" si="0"/>
        <v>0</v>
      </c>
      <c r="K21" s="30" t="s">
        <v>0</v>
      </c>
      <c r="L21" s="8"/>
      <c r="M21" s="35" t="s">
        <v>0</v>
      </c>
      <c r="N21" s="36" t="s">
        <v>11</v>
      </c>
      <c r="P21" s="37">
        <f t="shared" si="1"/>
        <v>0</v>
      </c>
      <c r="Q21" s="37">
        <v>0</v>
      </c>
      <c r="R21" s="37">
        <f t="shared" si="2"/>
        <v>0</v>
      </c>
      <c r="S21" s="37">
        <v>0</v>
      </c>
      <c r="T21" s="38">
        <f t="shared" si="3"/>
        <v>0</v>
      </c>
      <c r="AR21" s="39" t="s">
        <v>44</v>
      </c>
      <c r="AT21" s="39" t="s">
        <v>41</v>
      </c>
      <c r="AU21" s="39" t="s">
        <v>17</v>
      </c>
      <c r="AY21" s="3" t="s">
        <v>39</v>
      </c>
      <c r="BE21" s="40">
        <f t="shared" si="4"/>
        <v>0</v>
      </c>
      <c r="BF21" s="40">
        <f t="shared" si="5"/>
        <v>0</v>
      </c>
      <c r="BG21" s="40">
        <f t="shared" si="6"/>
        <v>0</v>
      </c>
      <c r="BH21" s="40">
        <f t="shared" si="7"/>
        <v>0</v>
      </c>
      <c r="BI21" s="40">
        <f t="shared" si="8"/>
        <v>0</v>
      </c>
      <c r="BJ21" s="3" t="s">
        <v>18</v>
      </c>
      <c r="BK21" s="40">
        <f t="shared" si="9"/>
        <v>0</v>
      </c>
      <c r="BL21" s="3" t="s">
        <v>44</v>
      </c>
      <c r="BM21" s="39" t="s">
        <v>47</v>
      </c>
    </row>
    <row r="22" spans="2:65" s="1" customFormat="1" ht="16.5" customHeight="1" x14ac:dyDescent="0.2">
      <c r="B22" s="8"/>
      <c r="C22" s="28" t="s">
        <v>38</v>
      </c>
      <c r="D22" s="28" t="s">
        <v>41</v>
      </c>
      <c r="E22" s="29" t="s">
        <v>65</v>
      </c>
      <c r="F22" s="30" t="s">
        <v>92</v>
      </c>
      <c r="G22" s="31" t="s">
        <v>63</v>
      </c>
      <c r="H22" s="32">
        <v>25</v>
      </c>
      <c r="I22" s="33"/>
      <c r="J22" s="34">
        <f t="shared" si="0"/>
        <v>0</v>
      </c>
      <c r="K22" s="30" t="s">
        <v>0</v>
      </c>
      <c r="L22" s="8"/>
      <c r="M22" s="35" t="s">
        <v>0</v>
      </c>
      <c r="N22" s="36" t="s">
        <v>11</v>
      </c>
      <c r="P22" s="37">
        <f t="shared" si="1"/>
        <v>0</v>
      </c>
      <c r="Q22" s="37">
        <v>0</v>
      </c>
      <c r="R22" s="37">
        <f t="shared" si="2"/>
        <v>0</v>
      </c>
      <c r="S22" s="37">
        <v>0</v>
      </c>
      <c r="T22" s="38">
        <f t="shared" si="3"/>
        <v>0</v>
      </c>
      <c r="AR22" s="39" t="s">
        <v>44</v>
      </c>
      <c r="AT22" s="39" t="s">
        <v>41</v>
      </c>
      <c r="AU22" s="39" t="s">
        <v>17</v>
      </c>
      <c r="AY22" s="3" t="s">
        <v>39</v>
      </c>
      <c r="BE22" s="40">
        <f t="shared" si="4"/>
        <v>0</v>
      </c>
      <c r="BF22" s="40">
        <f t="shared" si="5"/>
        <v>0</v>
      </c>
      <c r="BG22" s="40">
        <f t="shared" si="6"/>
        <v>0</v>
      </c>
      <c r="BH22" s="40">
        <f t="shared" si="7"/>
        <v>0</v>
      </c>
      <c r="BI22" s="40">
        <f t="shared" si="8"/>
        <v>0</v>
      </c>
      <c r="BJ22" s="3" t="s">
        <v>18</v>
      </c>
      <c r="BK22" s="40">
        <f t="shared" si="9"/>
        <v>0</v>
      </c>
      <c r="BL22" s="3" t="s">
        <v>44</v>
      </c>
      <c r="BM22" s="39" t="s">
        <v>58</v>
      </c>
    </row>
    <row r="23" spans="2:65" s="1" customFormat="1" ht="16.5" customHeight="1" x14ac:dyDescent="0.2">
      <c r="B23" s="8"/>
      <c r="C23" s="28" t="s">
        <v>45</v>
      </c>
      <c r="D23" s="28" t="s">
        <v>41</v>
      </c>
      <c r="E23" s="29" t="s">
        <v>66</v>
      </c>
      <c r="F23" s="30" t="s">
        <v>93</v>
      </c>
      <c r="G23" s="31" t="s">
        <v>54</v>
      </c>
      <c r="H23" s="32">
        <v>35</v>
      </c>
      <c r="I23" s="33"/>
      <c r="J23" s="34">
        <f t="shared" si="0"/>
        <v>0</v>
      </c>
      <c r="K23" s="30" t="s">
        <v>0</v>
      </c>
      <c r="L23" s="8"/>
      <c r="M23" s="35" t="s">
        <v>0</v>
      </c>
      <c r="N23" s="36" t="s">
        <v>11</v>
      </c>
      <c r="P23" s="37">
        <f t="shared" si="1"/>
        <v>0</v>
      </c>
      <c r="Q23" s="37">
        <v>0</v>
      </c>
      <c r="R23" s="37">
        <f t="shared" si="2"/>
        <v>0</v>
      </c>
      <c r="S23" s="37">
        <v>0</v>
      </c>
      <c r="T23" s="38">
        <f t="shared" si="3"/>
        <v>0</v>
      </c>
      <c r="AR23" s="39" t="s">
        <v>44</v>
      </c>
      <c r="AT23" s="39" t="s">
        <v>41</v>
      </c>
      <c r="AU23" s="39" t="s">
        <v>17</v>
      </c>
      <c r="AY23" s="3" t="s">
        <v>39</v>
      </c>
      <c r="BE23" s="40">
        <f t="shared" si="4"/>
        <v>0</v>
      </c>
      <c r="BF23" s="40">
        <f t="shared" si="5"/>
        <v>0</v>
      </c>
      <c r="BG23" s="40">
        <f t="shared" si="6"/>
        <v>0</v>
      </c>
      <c r="BH23" s="40">
        <f t="shared" si="7"/>
        <v>0</v>
      </c>
      <c r="BI23" s="40">
        <f t="shared" si="8"/>
        <v>0</v>
      </c>
      <c r="BJ23" s="3" t="s">
        <v>18</v>
      </c>
      <c r="BK23" s="40">
        <f t="shared" si="9"/>
        <v>0</v>
      </c>
      <c r="BL23" s="3" t="s">
        <v>44</v>
      </c>
      <c r="BM23" s="39" t="s">
        <v>67</v>
      </c>
    </row>
    <row r="24" spans="2:65" s="1" customFormat="1" ht="16.5" customHeight="1" x14ac:dyDescent="0.2">
      <c r="B24" s="8"/>
      <c r="C24" s="28" t="s">
        <v>46</v>
      </c>
      <c r="D24" s="28" t="s">
        <v>41</v>
      </c>
      <c r="E24" s="29" t="s">
        <v>52</v>
      </c>
      <c r="F24" s="30" t="s">
        <v>53</v>
      </c>
      <c r="G24" s="31" t="s">
        <v>54</v>
      </c>
      <c r="H24" s="32">
        <v>1</v>
      </c>
      <c r="I24" s="33"/>
      <c r="J24" s="34">
        <f t="shared" si="0"/>
        <v>0</v>
      </c>
      <c r="K24" s="30" t="s">
        <v>0</v>
      </c>
      <c r="L24" s="8"/>
      <c r="M24" s="35" t="s">
        <v>0</v>
      </c>
      <c r="N24" s="36" t="s">
        <v>11</v>
      </c>
      <c r="P24" s="37">
        <f t="shared" si="1"/>
        <v>0</v>
      </c>
      <c r="Q24" s="37">
        <v>0</v>
      </c>
      <c r="R24" s="37">
        <f t="shared" si="2"/>
        <v>0</v>
      </c>
      <c r="S24" s="37">
        <v>0</v>
      </c>
      <c r="T24" s="38">
        <f t="shared" si="3"/>
        <v>0</v>
      </c>
      <c r="AR24" s="39" t="s">
        <v>44</v>
      </c>
      <c r="AT24" s="39" t="s">
        <v>41</v>
      </c>
      <c r="AU24" s="39" t="s">
        <v>17</v>
      </c>
      <c r="AY24" s="3" t="s">
        <v>39</v>
      </c>
      <c r="BE24" s="40">
        <f t="shared" si="4"/>
        <v>0</v>
      </c>
      <c r="BF24" s="40">
        <f t="shared" si="5"/>
        <v>0</v>
      </c>
      <c r="BG24" s="40">
        <f t="shared" si="6"/>
        <v>0</v>
      </c>
      <c r="BH24" s="40">
        <f t="shared" si="7"/>
        <v>0</v>
      </c>
      <c r="BI24" s="40">
        <f t="shared" si="8"/>
        <v>0</v>
      </c>
      <c r="BJ24" s="3" t="s">
        <v>18</v>
      </c>
      <c r="BK24" s="40">
        <f t="shared" si="9"/>
        <v>0</v>
      </c>
      <c r="BL24" s="3" t="s">
        <v>44</v>
      </c>
      <c r="BM24" s="39" t="s">
        <v>68</v>
      </c>
    </row>
    <row r="25" spans="2:65" s="1" customFormat="1" ht="16.5" customHeight="1" x14ac:dyDescent="0.2">
      <c r="B25" s="8"/>
      <c r="C25" s="28" t="s">
        <v>47</v>
      </c>
      <c r="D25" s="28" t="s">
        <v>41</v>
      </c>
      <c r="E25" s="29" t="s">
        <v>55</v>
      </c>
      <c r="F25" s="30" t="s">
        <v>94</v>
      </c>
      <c r="G25" s="31" t="s">
        <v>95</v>
      </c>
      <c r="H25" s="32">
        <v>5</v>
      </c>
      <c r="I25" s="33"/>
      <c r="J25" s="34">
        <f t="shared" si="0"/>
        <v>0</v>
      </c>
      <c r="K25" s="30" t="s">
        <v>0</v>
      </c>
      <c r="L25" s="8"/>
      <c r="M25" s="35" t="s">
        <v>0</v>
      </c>
      <c r="N25" s="36" t="s">
        <v>11</v>
      </c>
      <c r="P25" s="37">
        <f t="shared" si="1"/>
        <v>0</v>
      </c>
      <c r="Q25" s="37">
        <v>0</v>
      </c>
      <c r="R25" s="37">
        <f t="shared" si="2"/>
        <v>0</v>
      </c>
      <c r="S25" s="37">
        <v>0</v>
      </c>
      <c r="T25" s="38">
        <f t="shared" si="3"/>
        <v>0</v>
      </c>
      <c r="AR25" s="39" t="s">
        <v>44</v>
      </c>
      <c r="AT25" s="39" t="s">
        <v>41</v>
      </c>
      <c r="AU25" s="39" t="s">
        <v>17</v>
      </c>
      <c r="AY25" s="3" t="s">
        <v>39</v>
      </c>
      <c r="BE25" s="40">
        <f t="shared" si="4"/>
        <v>0</v>
      </c>
      <c r="BF25" s="40">
        <f t="shared" si="5"/>
        <v>0</v>
      </c>
      <c r="BG25" s="40">
        <f t="shared" si="6"/>
        <v>0</v>
      </c>
      <c r="BH25" s="40">
        <f t="shared" si="7"/>
        <v>0</v>
      </c>
      <c r="BI25" s="40">
        <f t="shared" si="8"/>
        <v>0</v>
      </c>
      <c r="BJ25" s="3" t="s">
        <v>18</v>
      </c>
      <c r="BK25" s="40">
        <f t="shared" si="9"/>
        <v>0</v>
      </c>
      <c r="BL25" s="3" t="s">
        <v>44</v>
      </c>
      <c r="BM25" s="39" t="s">
        <v>69</v>
      </c>
    </row>
    <row r="26" spans="2:65" s="1" customFormat="1" ht="16.5" customHeight="1" x14ac:dyDescent="0.2">
      <c r="B26" s="8"/>
      <c r="C26" s="28" t="s">
        <v>48</v>
      </c>
      <c r="D26" s="28" t="s">
        <v>41</v>
      </c>
      <c r="E26" s="29" t="s">
        <v>72</v>
      </c>
      <c r="F26" s="30" t="s">
        <v>70</v>
      </c>
      <c r="G26" s="31" t="s">
        <v>51</v>
      </c>
      <c r="H26" s="32">
        <v>1</v>
      </c>
      <c r="I26" s="33"/>
      <c r="J26" s="34">
        <f t="shared" si="0"/>
        <v>0</v>
      </c>
      <c r="K26" s="30" t="s">
        <v>0</v>
      </c>
      <c r="L26" s="8"/>
      <c r="M26" s="35" t="s">
        <v>0</v>
      </c>
      <c r="N26" s="36" t="s">
        <v>11</v>
      </c>
      <c r="P26" s="37">
        <f t="shared" si="1"/>
        <v>0</v>
      </c>
      <c r="Q26" s="37">
        <v>0</v>
      </c>
      <c r="R26" s="37">
        <f t="shared" si="2"/>
        <v>0</v>
      </c>
      <c r="S26" s="37">
        <v>0</v>
      </c>
      <c r="T26" s="38">
        <f t="shared" si="3"/>
        <v>0</v>
      </c>
      <c r="AR26" s="39" t="s">
        <v>44</v>
      </c>
      <c r="AT26" s="39" t="s">
        <v>41</v>
      </c>
      <c r="AU26" s="39" t="s">
        <v>17</v>
      </c>
      <c r="AY26" s="3" t="s">
        <v>39</v>
      </c>
      <c r="BE26" s="40">
        <f t="shared" si="4"/>
        <v>0</v>
      </c>
      <c r="BF26" s="40">
        <f t="shared" si="5"/>
        <v>0</v>
      </c>
      <c r="BG26" s="40">
        <f t="shared" si="6"/>
        <v>0</v>
      </c>
      <c r="BH26" s="40">
        <f t="shared" si="7"/>
        <v>0</v>
      </c>
      <c r="BI26" s="40">
        <f t="shared" si="8"/>
        <v>0</v>
      </c>
      <c r="BJ26" s="3" t="s">
        <v>18</v>
      </c>
      <c r="BK26" s="40">
        <f t="shared" si="9"/>
        <v>0</v>
      </c>
      <c r="BL26" s="3" t="s">
        <v>44</v>
      </c>
      <c r="BM26" s="39" t="s">
        <v>71</v>
      </c>
    </row>
    <row r="27" spans="2:65" s="1" customFormat="1" ht="16.5" customHeight="1" x14ac:dyDescent="0.2">
      <c r="B27" s="8"/>
      <c r="C27" s="28" t="s">
        <v>58</v>
      </c>
      <c r="D27" s="28" t="s">
        <v>41</v>
      </c>
      <c r="E27" s="29" t="s">
        <v>96</v>
      </c>
      <c r="F27" s="30" t="s">
        <v>97</v>
      </c>
      <c r="G27" s="31" t="s">
        <v>51</v>
      </c>
      <c r="H27" s="32">
        <v>1</v>
      </c>
      <c r="I27" s="33"/>
      <c r="J27" s="34">
        <f t="shared" si="0"/>
        <v>0</v>
      </c>
      <c r="K27" s="30" t="s">
        <v>0</v>
      </c>
      <c r="L27" s="8"/>
      <c r="M27" s="35" t="s">
        <v>0</v>
      </c>
      <c r="N27" s="36" t="s">
        <v>11</v>
      </c>
      <c r="P27" s="37">
        <f t="shared" si="1"/>
        <v>0</v>
      </c>
      <c r="Q27" s="37">
        <v>0</v>
      </c>
      <c r="R27" s="37">
        <f t="shared" si="2"/>
        <v>0</v>
      </c>
      <c r="S27" s="37">
        <v>0</v>
      </c>
      <c r="T27" s="38">
        <f t="shared" si="3"/>
        <v>0</v>
      </c>
      <c r="AR27" s="39" t="s">
        <v>44</v>
      </c>
      <c r="AT27" s="39" t="s">
        <v>41</v>
      </c>
      <c r="AU27" s="39" t="s">
        <v>17</v>
      </c>
      <c r="AY27" s="3" t="s">
        <v>39</v>
      </c>
      <c r="BE27" s="40">
        <f t="shared" si="4"/>
        <v>0</v>
      </c>
      <c r="BF27" s="40">
        <f t="shared" si="5"/>
        <v>0</v>
      </c>
      <c r="BG27" s="40">
        <f t="shared" si="6"/>
        <v>0</v>
      </c>
      <c r="BH27" s="40">
        <f t="shared" si="7"/>
        <v>0</v>
      </c>
      <c r="BI27" s="40">
        <f t="shared" si="8"/>
        <v>0</v>
      </c>
      <c r="BJ27" s="3" t="s">
        <v>18</v>
      </c>
      <c r="BK27" s="40">
        <f t="shared" si="9"/>
        <v>0</v>
      </c>
      <c r="BL27" s="3" t="s">
        <v>44</v>
      </c>
      <c r="BM27" s="39" t="s">
        <v>73</v>
      </c>
    </row>
    <row r="28" spans="2:65" s="1" customFormat="1" ht="16.5" customHeight="1" x14ac:dyDescent="0.2">
      <c r="B28" s="8"/>
      <c r="C28" s="28" t="s">
        <v>74</v>
      </c>
      <c r="D28" s="28" t="s">
        <v>41</v>
      </c>
      <c r="E28" s="29" t="s">
        <v>98</v>
      </c>
      <c r="F28" s="30" t="s">
        <v>56</v>
      </c>
      <c r="G28" s="31" t="s">
        <v>54</v>
      </c>
      <c r="H28" s="32">
        <v>1</v>
      </c>
      <c r="I28" s="33"/>
      <c r="J28" s="34">
        <f t="shared" si="0"/>
        <v>0</v>
      </c>
      <c r="K28" s="30" t="s">
        <v>0</v>
      </c>
      <c r="L28" s="8"/>
      <c r="M28" s="35" t="s">
        <v>0</v>
      </c>
      <c r="N28" s="36" t="s">
        <v>11</v>
      </c>
      <c r="P28" s="37">
        <f t="shared" si="1"/>
        <v>0</v>
      </c>
      <c r="Q28" s="37">
        <v>0</v>
      </c>
      <c r="R28" s="37">
        <f t="shared" si="2"/>
        <v>0</v>
      </c>
      <c r="S28" s="37">
        <v>0</v>
      </c>
      <c r="T28" s="38">
        <f t="shared" si="3"/>
        <v>0</v>
      </c>
      <c r="AR28" s="39" t="s">
        <v>44</v>
      </c>
      <c r="AT28" s="39" t="s">
        <v>41</v>
      </c>
      <c r="AU28" s="39" t="s">
        <v>17</v>
      </c>
      <c r="AY28" s="3" t="s">
        <v>39</v>
      </c>
      <c r="BE28" s="40">
        <f t="shared" si="4"/>
        <v>0</v>
      </c>
      <c r="BF28" s="40">
        <f t="shared" si="5"/>
        <v>0</v>
      </c>
      <c r="BG28" s="40">
        <f t="shared" si="6"/>
        <v>0</v>
      </c>
      <c r="BH28" s="40">
        <f t="shared" si="7"/>
        <v>0</v>
      </c>
      <c r="BI28" s="40">
        <f t="shared" si="8"/>
        <v>0</v>
      </c>
      <c r="BJ28" s="3" t="s">
        <v>18</v>
      </c>
      <c r="BK28" s="40">
        <f t="shared" si="9"/>
        <v>0</v>
      </c>
      <c r="BL28" s="3" t="s">
        <v>44</v>
      </c>
      <c r="BM28" s="39" t="s">
        <v>75</v>
      </c>
    </row>
    <row r="29" spans="2:65" s="1" customFormat="1" ht="16.5" customHeight="1" x14ac:dyDescent="0.2">
      <c r="B29" s="8"/>
      <c r="C29" s="28" t="s">
        <v>67</v>
      </c>
      <c r="D29" s="28" t="s">
        <v>41</v>
      </c>
      <c r="E29" s="29" t="s">
        <v>57</v>
      </c>
      <c r="F29" s="30" t="s">
        <v>114</v>
      </c>
      <c r="G29" s="31" t="s">
        <v>54</v>
      </c>
      <c r="H29" s="32">
        <v>2</v>
      </c>
      <c r="I29" s="33"/>
      <c r="J29" s="34">
        <f t="shared" si="0"/>
        <v>0</v>
      </c>
      <c r="K29" s="30" t="s">
        <v>0</v>
      </c>
      <c r="L29" s="8"/>
      <c r="M29" s="35" t="s">
        <v>0</v>
      </c>
      <c r="N29" s="36" t="s">
        <v>11</v>
      </c>
      <c r="P29" s="37">
        <f t="shared" si="1"/>
        <v>0</v>
      </c>
      <c r="Q29" s="37">
        <v>0</v>
      </c>
      <c r="R29" s="37">
        <f t="shared" si="2"/>
        <v>0</v>
      </c>
      <c r="S29" s="37">
        <v>0</v>
      </c>
      <c r="T29" s="38">
        <f t="shared" si="3"/>
        <v>0</v>
      </c>
      <c r="AR29" s="39" t="s">
        <v>44</v>
      </c>
      <c r="AT29" s="39" t="s">
        <v>41</v>
      </c>
      <c r="AU29" s="39" t="s">
        <v>17</v>
      </c>
      <c r="AY29" s="3" t="s">
        <v>39</v>
      </c>
      <c r="BE29" s="40">
        <f t="shared" si="4"/>
        <v>0</v>
      </c>
      <c r="BF29" s="40">
        <f t="shared" si="5"/>
        <v>0</v>
      </c>
      <c r="BG29" s="40">
        <f t="shared" si="6"/>
        <v>0</v>
      </c>
      <c r="BH29" s="40">
        <f t="shared" si="7"/>
        <v>0</v>
      </c>
      <c r="BI29" s="40">
        <f t="shared" si="8"/>
        <v>0</v>
      </c>
      <c r="BJ29" s="3" t="s">
        <v>18</v>
      </c>
      <c r="BK29" s="40">
        <f t="shared" si="9"/>
        <v>0</v>
      </c>
      <c r="BL29" s="3" t="s">
        <v>44</v>
      </c>
      <c r="BM29" s="39" t="s">
        <v>77</v>
      </c>
    </row>
    <row r="30" spans="2:65" s="1" customFormat="1" ht="16.5" customHeight="1" x14ac:dyDescent="0.2">
      <c r="B30" s="8"/>
      <c r="C30" s="28" t="s">
        <v>78</v>
      </c>
      <c r="D30" s="28" t="s">
        <v>41</v>
      </c>
      <c r="E30" s="29" t="s">
        <v>76</v>
      </c>
      <c r="F30" s="30" t="s">
        <v>114</v>
      </c>
      <c r="G30" s="31" t="s">
        <v>54</v>
      </c>
      <c r="H30" s="32">
        <v>1</v>
      </c>
      <c r="I30" s="33"/>
      <c r="J30" s="34">
        <f t="shared" si="0"/>
        <v>0</v>
      </c>
      <c r="K30" s="30" t="s">
        <v>0</v>
      </c>
      <c r="L30" s="8"/>
      <c r="M30" s="35" t="s">
        <v>0</v>
      </c>
      <c r="N30" s="36" t="s">
        <v>11</v>
      </c>
      <c r="P30" s="37">
        <f t="shared" si="1"/>
        <v>0</v>
      </c>
      <c r="Q30" s="37">
        <v>0</v>
      </c>
      <c r="R30" s="37">
        <f t="shared" si="2"/>
        <v>0</v>
      </c>
      <c r="S30" s="37">
        <v>0</v>
      </c>
      <c r="T30" s="38">
        <f t="shared" si="3"/>
        <v>0</v>
      </c>
      <c r="AR30" s="39" t="s">
        <v>44</v>
      </c>
      <c r="AT30" s="39" t="s">
        <v>41</v>
      </c>
      <c r="AU30" s="39" t="s">
        <v>17</v>
      </c>
      <c r="AY30" s="3" t="s">
        <v>39</v>
      </c>
      <c r="BE30" s="40">
        <f t="shared" si="4"/>
        <v>0</v>
      </c>
      <c r="BF30" s="40">
        <f t="shared" si="5"/>
        <v>0</v>
      </c>
      <c r="BG30" s="40">
        <f t="shared" si="6"/>
        <v>0</v>
      </c>
      <c r="BH30" s="40">
        <f t="shared" si="7"/>
        <v>0</v>
      </c>
      <c r="BI30" s="40">
        <f t="shared" si="8"/>
        <v>0</v>
      </c>
      <c r="BJ30" s="3" t="s">
        <v>18</v>
      </c>
      <c r="BK30" s="40">
        <f t="shared" si="9"/>
        <v>0</v>
      </c>
      <c r="BL30" s="3" t="s">
        <v>44</v>
      </c>
      <c r="BM30" s="39" t="s">
        <v>80</v>
      </c>
    </row>
    <row r="31" spans="2:65" s="1" customFormat="1" ht="16.5" customHeight="1" x14ac:dyDescent="0.2">
      <c r="B31" s="8"/>
      <c r="C31" s="28" t="s">
        <v>68</v>
      </c>
      <c r="D31" s="28" t="s">
        <v>41</v>
      </c>
      <c r="E31" s="29" t="s">
        <v>79</v>
      </c>
      <c r="F31" s="30" t="s">
        <v>99</v>
      </c>
      <c r="G31" s="31" t="s">
        <v>51</v>
      </c>
      <c r="H31" s="32">
        <v>1</v>
      </c>
      <c r="I31" s="33"/>
      <c r="J31" s="34">
        <f t="shared" si="0"/>
        <v>0</v>
      </c>
      <c r="K31" s="30" t="s">
        <v>0</v>
      </c>
      <c r="L31" s="8"/>
      <c r="M31" s="35" t="s">
        <v>0</v>
      </c>
      <c r="N31" s="36" t="s">
        <v>11</v>
      </c>
      <c r="P31" s="37">
        <f t="shared" si="1"/>
        <v>0</v>
      </c>
      <c r="Q31" s="37">
        <v>0</v>
      </c>
      <c r="R31" s="37">
        <f t="shared" si="2"/>
        <v>0</v>
      </c>
      <c r="S31" s="37">
        <v>0</v>
      </c>
      <c r="T31" s="38">
        <f t="shared" si="3"/>
        <v>0</v>
      </c>
      <c r="AR31" s="39" t="s">
        <v>44</v>
      </c>
      <c r="AT31" s="39" t="s">
        <v>41</v>
      </c>
      <c r="AU31" s="39" t="s">
        <v>17</v>
      </c>
      <c r="AY31" s="3" t="s">
        <v>39</v>
      </c>
      <c r="BE31" s="40">
        <f t="shared" si="4"/>
        <v>0</v>
      </c>
      <c r="BF31" s="40">
        <f t="shared" si="5"/>
        <v>0</v>
      </c>
      <c r="BG31" s="40">
        <f t="shared" si="6"/>
        <v>0</v>
      </c>
      <c r="BH31" s="40">
        <f t="shared" si="7"/>
        <v>0</v>
      </c>
      <c r="BI31" s="40">
        <f t="shared" si="8"/>
        <v>0</v>
      </c>
      <c r="BJ31" s="3" t="s">
        <v>18</v>
      </c>
      <c r="BK31" s="40">
        <f t="shared" si="9"/>
        <v>0</v>
      </c>
      <c r="BL31" s="3" t="s">
        <v>44</v>
      </c>
      <c r="BM31" s="39" t="s">
        <v>82</v>
      </c>
    </row>
    <row r="32" spans="2:65" s="1" customFormat="1" ht="16.5" customHeight="1" x14ac:dyDescent="0.2">
      <c r="B32" s="8"/>
      <c r="C32" s="28" t="s">
        <v>1</v>
      </c>
      <c r="D32" s="28" t="s">
        <v>41</v>
      </c>
      <c r="E32" s="29" t="s">
        <v>81</v>
      </c>
      <c r="F32" s="30" t="s">
        <v>115</v>
      </c>
      <c r="G32" s="31" t="s">
        <v>54</v>
      </c>
      <c r="H32" s="32">
        <v>105</v>
      </c>
      <c r="I32" s="33"/>
      <c r="J32" s="34">
        <f t="shared" si="0"/>
        <v>0</v>
      </c>
      <c r="K32" s="30" t="s">
        <v>0</v>
      </c>
      <c r="L32" s="8"/>
      <c r="M32" s="35" t="s">
        <v>0</v>
      </c>
      <c r="N32" s="36" t="s">
        <v>11</v>
      </c>
      <c r="P32" s="37">
        <f t="shared" si="1"/>
        <v>0</v>
      </c>
      <c r="Q32" s="37">
        <v>0</v>
      </c>
      <c r="R32" s="37">
        <f t="shared" si="2"/>
        <v>0</v>
      </c>
      <c r="S32" s="37">
        <v>0</v>
      </c>
      <c r="T32" s="38">
        <f t="shared" si="3"/>
        <v>0</v>
      </c>
      <c r="AR32" s="39" t="s">
        <v>44</v>
      </c>
      <c r="AT32" s="39" t="s">
        <v>41</v>
      </c>
      <c r="AU32" s="39" t="s">
        <v>17</v>
      </c>
      <c r="AY32" s="3" t="s">
        <v>39</v>
      </c>
      <c r="BE32" s="40">
        <f t="shared" si="4"/>
        <v>0</v>
      </c>
      <c r="BF32" s="40">
        <f t="shared" si="5"/>
        <v>0</v>
      </c>
      <c r="BG32" s="40">
        <f t="shared" si="6"/>
        <v>0</v>
      </c>
      <c r="BH32" s="40">
        <f t="shared" si="7"/>
        <v>0</v>
      </c>
      <c r="BI32" s="40">
        <f t="shared" si="8"/>
        <v>0</v>
      </c>
      <c r="BJ32" s="3" t="s">
        <v>18</v>
      </c>
      <c r="BK32" s="40">
        <f t="shared" si="9"/>
        <v>0</v>
      </c>
      <c r="BL32" s="3" t="s">
        <v>44</v>
      </c>
      <c r="BM32" s="39" t="s">
        <v>84</v>
      </c>
    </row>
    <row r="33" spans="2:65" s="1" customFormat="1" ht="16.5" customHeight="1" x14ac:dyDescent="0.2">
      <c r="B33" s="8"/>
      <c r="C33" s="28" t="s">
        <v>69</v>
      </c>
      <c r="D33" s="28" t="s">
        <v>41</v>
      </c>
      <c r="E33" s="29" t="s">
        <v>83</v>
      </c>
      <c r="F33" s="30" t="s">
        <v>113</v>
      </c>
      <c r="G33" s="31" t="s">
        <v>63</v>
      </c>
      <c r="H33" s="32">
        <v>50</v>
      </c>
      <c r="I33" s="33"/>
      <c r="J33" s="34">
        <f t="shared" si="0"/>
        <v>0</v>
      </c>
      <c r="K33" s="30" t="s">
        <v>0</v>
      </c>
      <c r="L33" s="8"/>
      <c r="M33" s="35" t="s">
        <v>0</v>
      </c>
      <c r="N33" s="36" t="s">
        <v>11</v>
      </c>
      <c r="P33" s="37">
        <f t="shared" si="1"/>
        <v>0</v>
      </c>
      <c r="Q33" s="37">
        <v>0</v>
      </c>
      <c r="R33" s="37">
        <f t="shared" si="2"/>
        <v>0</v>
      </c>
      <c r="S33" s="37">
        <v>0</v>
      </c>
      <c r="T33" s="38">
        <f t="shared" si="3"/>
        <v>0</v>
      </c>
      <c r="AR33" s="39" t="s">
        <v>44</v>
      </c>
      <c r="AT33" s="39" t="s">
        <v>41</v>
      </c>
      <c r="AU33" s="39" t="s">
        <v>17</v>
      </c>
      <c r="AY33" s="3" t="s">
        <v>39</v>
      </c>
      <c r="BE33" s="40">
        <f t="shared" si="4"/>
        <v>0</v>
      </c>
      <c r="BF33" s="40">
        <f t="shared" si="5"/>
        <v>0</v>
      </c>
      <c r="BG33" s="40">
        <f t="shared" si="6"/>
        <v>0</v>
      </c>
      <c r="BH33" s="40">
        <f t="shared" si="7"/>
        <v>0</v>
      </c>
      <c r="BI33" s="40">
        <f t="shared" si="8"/>
        <v>0</v>
      </c>
      <c r="BJ33" s="3" t="s">
        <v>18</v>
      </c>
      <c r="BK33" s="40">
        <f t="shared" si="9"/>
        <v>0</v>
      </c>
      <c r="BL33" s="3" t="s">
        <v>44</v>
      </c>
      <c r="BM33" s="39" t="s">
        <v>100</v>
      </c>
    </row>
    <row r="34" spans="2:65" s="1" customFormat="1" ht="16.5" customHeight="1" x14ac:dyDescent="0.2">
      <c r="B34" s="8"/>
      <c r="C34" s="28" t="s">
        <v>86</v>
      </c>
      <c r="D34" s="28" t="s">
        <v>41</v>
      </c>
      <c r="E34" s="29" t="s">
        <v>101</v>
      </c>
      <c r="F34" s="30" t="s">
        <v>92</v>
      </c>
      <c r="G34" s="31" t="s">
        <v>63</v>
      </c>
      <c r="H34" s="32">
        <v>25</v>
      </c>
      <c r="I34" s="33"/>
      <c r="J34" s="34">
        <f t="shared" si="0"/>
        <v>0</v>
      </c>
      <c r="K34" s="30" t="s">
        <v>0</v>
      </c>
      <c r="L34" s="8"/>
      <c r="M34" s="35" t="s">
        <v>0</v>
      </c>
      <c r="N34" s="36" t="s">
        <v>11</v>
      </c>
      <c r="P34" s="37">
        <f t="shared" si="1"/>
        <v>0</v>
      </c>
      <c r="Q34" s="37">
        <v>0</v>
      </c>
      <c r="R34" s="37">
        <f t="shared" si="2"/>
        <v>0</v>
      </c>
      <c r="S34" s="37">
        <v>0</v>
      </c>
      <c r="T34" s="38">
        <f t="shared" si="3"/>
        <v>0</v>
      </c>
      <c r="AR34" s="39" t="s">
        <v>44</v>
      </c>
      <c r="AT34" s="39" t="s">
        <v>41</v>
      </c>
      <c r="AU34" s="39" t="s">
        <v>17</v>
      </c>
      <c r="AY34" s="3" t="s">
        <v>39</v>
      </c>
      <c r="BE34" s="40">
        <f t="shared" si="4"/>
        <v>0</v>
      </c>
      <c r="BF34" s="40">
        <f t="shared" si="5"/>
        <v>0</v>
      </c>
      <c r="BG34" s="40">
        <f t="shared" si="6"/>
        <v>0</v>
      </c>
      <c r="BH34" s="40">
        <f t="shared" si="7"/>
        <v>0</v>
      </c>
      <c r="BI34" s="40">
        <f t="shared" si="8"/>
        <v>0</v>
      </c>
      <c r="BJ34" s="3" t="s">
        <v>18</v>
      </c>
      <c r="BK34" s="40">
        <f t="shared" si="9"/>
        <v>0</v>
      </c>
      <c r="BL34" s="3" t="s">
        <v>44</v>
      </c>
      <c r="BM34" s="39" t="s">
        <v>102</v>
      </c>
    </row>
    <row r="35" spans="2:65" s="1" customFormat="1" ht="16.5" customHeight="1" x14ac:dyDescent="0.2">
      <c r="B35" s="8"/>
      <c r="C35" s="28" t="s">
        <v>71</v>
      </c>
      <c r="D35" s="28" t="s">
        <v>41</v>
      </c>
      <c r="E35" s="29" t="s">
        <v>103</v>
      </c>
      <c r="F35" s="30" t="s">
        <v>104</v>
      </c>
      <c r="G35" s="31" t="s">
        <v>54</v>
      </c>
      <c r="H35" s="32">
        <v>1</v>
      </c>
      <c r="I35" s="33"/>
      <c r="J35" s="34">
        <f t="shared" si="0"/>
        <v>0</v>
      </c>
      <c r="K35" s="30" t="s">
        <v>0</v>
      </c>
      <c r="L35" s="8"/>
      <c r="M35" s="35" t="s">
        <v>0</v>
      </c>
      <c r="N35" s="36" t="s">
        <v>11</v>
      </c>
      <c r="P35" s="37">
        <f t="shared" si="1"/>
        <v>0</v>
      </c>
      <c r="Q35" s="37">
        <v>0</v>
      </c>
      <c r="R35" s="37">
        <f t="shared" si="2"/>
        <v>0</v>
      </c>
      <c r="S35" s="37">
        <v>0</v>
      </c>
      <c r="T35" s="38">
        <f t="shared" si="3"/>
        <v>0</v>
      </c>
      <c r="AR35" s="39" t="s">
        <v>44</v>
      </c>
      <c r="AT35" s="39" t="s">
        <v>41</v>
      </c>
      <c r="AU35" s="39" t="s">
        <v>17</v>
      </c>
      <c r="AY35" s="3" t="s">
        <v>39</v>
      </c>
      <c r="BE35" s="40">
        <f t="shared" si="4"/>
        <v>0</v>
      </c>
      <c r="BF35" s="40">
        <f t="shared" si="5"/>
        <v>0</v>
      </c>
      <c r="BG35" s="40">
        <f t="shared" si="6"/>
        <v>0</v>
      </c>
      <c r="BH35" s="40">
        <f t="shared" si="7"/>
        <v>0</v>
      </c>
      <c r="BI35" s="40">
        <f t="shared" si="8"/>
        <v>0</v>
      </c>
      <c r="BJ35" s="3" t="s">
        <v>18</v>
      </c>
      <c r="BK35" s="40">
        <f t="shared" si="9"/>
        <v>0</v>
      </c>
      <c r="BL35" s="3" t="s">
        <v>44</v>
      </c>
      <c r="BM35" s="39" t="s">
        <v>105</v>
      </c>
    </row>
    <row r="36" spans="2:65" s="1" customFormat="1" ht="16.5" customHeight="1" x14ac:dyDescent="0.2">
      <c r="B36" s="8"/>
      <c r="C36" s="28" t="s">
        <v>106</v>
      </c>
      <c r="D36" s="28" t="s">
        <v>41</v>
      </c>
      <c r="E36" s="29" t="s">
        <v>107</v>
      </c>
      <c r="F36" s="30" t="s">
        <v>108</v>
      </c>
      <c r="G36" s="31" t="s">
        <v>54</v>
      </c>
      <c r="H36" s="32">
        <v>26</v>
      </c>
      <c r="I36" s="33"/>
      <c r="J36" s="34">
        <f t="shared" si="0"/>
        <v>0</v>
      </c>
      <c r="K36" s="30" t="s">
        <v>0</v>
      </c>
      <c r="L36" s="8"/>
      <c r="M36" s="35" t="s">
        <v>0</v>
      </c>
      <c r="N36" s="36" t="s">
        <v>11</v>
      </c>
      <c r="P36" s="37">
        <f t="shared" si="1"/>
        <v>0</v>
      </c>
      <c r="Q36" s="37">
        <v>0</v>
      </c>
      <c r="R36" s="37">
        <f t="shared" si="2"/>
        <v>0</v>
      </c>
      <c r="S36" s="37">
        <v>0</v>
      </c>
      <c r="T36" s="38">
        <f t="shared" si="3"/>
        <v>0</v>
      </c>
      <c r="AR36" s="39" t="s">
        <v>44</v>
      </c>
      <c r="AT36" s="39" t="s">
        <v>41</v>
      </c>
      <c r="AU36" s="39" t="s">
        <v>17</v>
      </c>
      <c r="AY36" s="3" t="s">
        <v>39</v>
      </c>
      <c r="BE36" s="40">
        <f t="shared" si="4"/>
        <v>0</v>
      </c>
      <c r="BF36" s="40">
        <f t="shared" si="5"/>
        <v>0</v>
      </c>
      <c r="BG36" s="40">
        <f t="shared" si="6"/>
        <v>0</v>
      </c>
      <c r="BH36" s="40">
        <f t="shared" si="7"/>
        <v>0</v>
      </c>
      <c r="BI36" s="40">
        <f t="shared" si="8"/>
        <v>0</v>
      </c>
      <c r="BJ36" s="3" t="s">
        <v>18</v>
      </c>
      <c r="BK36" s="40">
        <f t="shared" si="9"/>
        <v>0</v>
      </c>
      <c r="BL36" s="3" t="s">
        <v>44</v>
      </c>
      <c r="BM36" s="39" t="s">
        <v>109</v>
      </c>
    </row>
    <row r="37" spans="2:65" s="48" customFormat="1" ht="16.5" customHeight="1" x14ac:dyDescent="0.2">
      <c r="B37" s="8"/>
      <c r="C37" s="28">
        <v>20</v>
      </c>
      <c r="D37" s="28" t="s">
        <v>41</v>
      </c>
      <c r="E37" s="29" t="s">
        <v>119</v>
      </c>
      <c r="F37" s="30" t="s">
        <v>120</v>
      </c>
      <c r="G37" s="31" t="s">
        <v>54</v>
      </c>
      <c r="H37" s="32">
        <v>105</v>
      </c>
      <c r="I37" s="33"/>
      <c r="J37" s="34">
        <f t="shared" si="0"/>
        <v>0</v>
      </c>
      <c r="K37" s="30"/>
      <c r="L37" s="8"/>
      <c r="M37" s="35"/>
      <c r="N37" s="36"/>
      <c r="P37" s="37">
        <f t="shared" si="1"/>
        <v>0</v>
      </c>
      <c r="Q37" s="37"/>
      <c r="R37" s="37"/>
      <c r="S37" s="37"/>
      <c r="T37" s="38"/>
      <c r="AR37" s="39"/>
      <c r="AT37" s="39"/>
      <c r="AU37" s="39"/>
      <c r="AY37" s="3"/>
      <c r="BE37" s="40"/>
      <c r="BF37" s="40"/>
      <c r="BG37" s="40"/>
      <c r="BH37" s="40"/>
      <c r="BI37" s="40"/>
      <c r="BJ37" s="3"/>
      <c r="BK37" s="40">
        <f t="shared" si="9"/>
        <v>0</v>
      </c>
      <c r="BL37" s="3"/>
      <c r="BM37" s="39"/>
    </row>
    <row r="38" spans="2:65" s="1" customFormat="1" ht="16.5" customHeight="1" x14ac:dyDescent="0.2">
      <c r="B38" s="8">
        <v>21</v>
      </c>
      <c r="C38" s="28" t="s">
        <v>73</v>
      </c>
      <c r="D38" s="28" t="s">
        <v>41</v>
      </c>
      <c r="E38" s="29" t="s">
        <v>40</v>
      </c>
      <c r="F38" s="30" t="s">
        <v>85</v>
      </c>
      <c r="G38" s="31" t="s">
        <v>60</v>
      </c>
      <c r="H38" s="32">
        <v>1</v>
      </c>
      <c r="I38" s="33"/>
      <c r="J38" s="34">
        <f t="shared" si="0"/>
        <v>0</v>
      </c>
      <c r="K38" s="30" t="s">
        <v>0</v>
      </c>
      <c r="L38" s="8"/>
      <c r="M38" s="35" t="s">
        <v>0</v>
      </c>
      <c r="N38" s="36" t="s">
        <v>11</v>
      </c>
      <c r="P38" s="37">
        <f t="shared" si="1"/>
        <v>0</v>
      </c>
      <c r="Q38" s="37">
        <v>0</v>
      </c>
      <c r="R38" s="37">
        <f t="shared" si="2"/>
        <v>0</v>
      </c>
      <c r="S38" s="37">
        <v>0</v>
      </c>
      <c r="T38" s="38">
        <f t="shared" si="3"/>
        <v>0</v>
      </c>
      <c r="AR38" s="39" t="s">
        <v>44</v>
      </c>
      <c r="AT38" s="39" t="s">
        <v>41</v>
      </c>
      <c r="AU38" s="39" t="s">
        <v>17</v>
      </c>
      <c r="AY38" s="3" t="s">
        <v>39</v>
      </c>
      <c r="BE38" s="40">
        <f t="shared" si="4"/>
        <v>0</v>
      </c>
      <c r="BF38" s="40">
        <f t="shared" si="5"/>
        <v>0</v>
      </c>
      <c r="BG38" s="40">
        <f t="shared" si="6"/>
        <v>0</v>
      </c>
      <c r="BH38" s="40">
        <f t="shared" si="7"/>
        <v>0</v>
      </c>
      <c r="BI38" s="40">
        <f t="shared" si="8"/>
        <v>0</v>
      </c>
      <c r="BJ38" s="3" t="s">
        <v>18</v>
      </c>
      <c r="BK38" s="40">
        <f t="shared" si="9"/>
        <v>0</v>
      </c>
      <c r="BL38" s="3" t="s">
        <v>44</v>
      </c>
      <c r="BM38" s="39" t="s">
        <v>110</v>
      </c>
    </row>
    <row r="39" spans="2:65" s="1" customFormat="1" ht="16.5" customHeight="1" x14ac:dyDescent="0.2">
      <c r="B39" s="8"/>
      <c r="C39" s="28">
        <v>22</v>
      </c>
      <c r="D39" s="28" t="s">
        <v>41</v>
      </c>
      <c r="E39" s="29" t="s">
        <v>42</v>
      </c>
      <c r="F39" s="30" t="s">
        <v>87</v>
      </c>
      <c r="G39" s="31" t="s">
        <v>60</v>
      </c>
      <c r="H39" s="32">
        <v>1</v>
      </c>
      <c r="I39" s="33"/>
      <c r="J39" s="34">
        <f t="shared" si="0"/>
        <v>0</v>
      </c>
      <c r="K39" s="30" t="s">
        <v>0</v>
      </c>
      <c r="L39" s="8"/>
      <c r="M39" s="41" t="s">
        <v>0</v>
      </c>
      <c r="N39" s="42" t="s">
        <v>11</v>
      </c>
      <c r="O39" s="43"/>
      <c r="P39" s="44">
        <f t="shared" si="1"/>
        <v>0</v>
      </c>
      <c r="Q39" s="44">
        <v>0</v>
      </c>
      <c r="R39" s="44">
        <f t="shared" si="2"/>
        <v>0</v>
      </c>
      <c r="S39" s="44">
        <v>0</v>
      </c>
      <c r="T39" s="45">
        <f t="shared" si="3"/>
        <v>0</v>
      </c>
      <c r="AR39" s="39" t="s">
        <v>44</v>
      </c>
      <c r="AT39" s="39" t="s">
        <v>41</v>
      </c>
      <c r="AU39" s="39" t="s">
        <v>17</v>
      </c>
      <c r="AY39" s="3" t="s">
        <v>39</v>
      </c>
      <c r="BE39" s="40">
        <f t="shared" si="4"/>
        <v>0</v>
      </c>
      <c r="BF39" s="40">
        <f t="shared" si="5"/>
        <v>0</v>
      </c>
      <c r="BG39" s="40">
        <f t="shared" si="6"/>
        <v>0</v>
      </c>
      <c r="BH39" s="40">
        <f t="shared" si="7"/>
        <v>0</v>
      </c>
      <c r="BI39" s="40">
        <f t="shared" si="8"/>
        <v>0</v>
      </c>
      <c r="BJ39" s="3" t="s">
        <v>18</v>
      </c>
      <c r="BK39" s="40">
        <f t="shared" si="9"/>
        <v>0</v>
      </c>
      <c r="BL39" s="3" t="s">
        <v>44</v>
      </c>
      <c r="BM39" s="39" t="s">
        <v>111</v>
      </c>
    </row>
    <row r="40" spans="2:65" s="1" customFormat="1" ht="6.95" customHeight="1" x14ac:dyDescent="0.2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8"/>
    </row>
  </sheetData>
  <sheetProtection formatColumns="0" formatRows="0" autoFilter="0"/>
  <autoFilter ref="C16:K39"/>
  <mergeCells count="2">
    <mergeCell ref="E7:H7"/>
    <mergeCell ref="E9:H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5" sqref="C5"/>
    </sheetView>
  </sheetViews>
  <sheetFormatPr defaultRowHeight="11.25" x14ac:dyDescent="0.2"/>
  <cols>
    <col min="1" max="1" width="13.83203125" customWidth="1"/>
    <col min="2" max="2" width="26.83203125" customWidth="1"/>
    <col min="3" max="3" width="20.6640625" customWidth="1"/>
    <col min="4" max="4" width="18.5" customWidth="1"/>
  </cols>
  <sheetData>
    <row r="1" spans="1:4" ht="15.75" x14ac:dyDescent="0.25">
      <c r="A1" s="47" t="s">
        <v>116</v>
      </c>
    </row>
    <row r="2" spans="1:4" s="46" customFormat="1" ht="15" x14ac:dyDescent="0.2">
      <c r="C2" s="46" t="s">
        <v>9</v>
      </c>
      <c r="D2" s="46" t="s">
        <v>12</v>
      </c>
    </row>
    <row r="3" spans="1:4" s="46" customFormat="1" ht="15" x14ac:dyDescent="0.2">
      <c r="A3" s="46">
        <v>1</v>
      </c>
      <c r="B3" s="46" t="s">
        <v>20</v>
      </c>
    </row>
    <row r="4" spans="1:4" s="46" customFormat="1" ht="15" x14ac:dyDescent="0.2">
      <c r="A4" s="46">
        <v>2</v>
      </c>
      <c r="B4" s="46" t="s">
        <v>21</v>
      </c>
    </row>
    <row r="5" spans="1:4" s="46" customFormat="1" ht="15" x14ac:dyDescent="0.2">
      <c r="A5" s="46">
        <v>3</v>
      </c>
      <c r="B5" s="46" t="s">
        <v>118</v>
      </c>
    </row>
    <row r="6" spans="1:4" s="46" customFormat="1" ht="15.75" x14ac:dyDescent="0.25">
      <c r="B6" s="47" t="s">
        <v>117</v>
      </c>
      <c r="C6" s="47"/>
      <c r="D6" s="4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4" ma:contentTypeDescription="Vytvoří nový dokument" ma:contentTypeScope="" ma:versionID="dbc8b5fb8abf34de08a7c1a816a995d6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c652510f8d9200f434cd496568c070bb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3CB3B5-6EE9-49D9-B552-217A903C5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287058-04A6-43FB-96AE-94C6B4A2B761}">
  <ds:schemaRefs>
    <ds:schemaRef ds:uri="http://schemas.microsoft.com/office/2006/documentManagement/types"/>
    <ds:schemaRef ds:uri="http://purl.org/dc/dcmitype/"/>
    <ds:schemaRef ds:uri="http://purl.org/dc/terms/"/>
    <ds:schemaRef ds:uri="1d4b32a5-dbaf-49bd-9c72-af8c88b6ef1c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c03dcc2d-00ec-4599-b3dd-6e694807e0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8ED22D-7563-4EAF-B1DB-04C7BC93E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01 - Baterie</vt:lpstr>
      <vt:lpstr>03 - Fotovoltaický systém</vt:lpstr>
      <vt:lpstr>SOUHRN</vt:lpstr>
      <vt:lpstr>'01 - Baterie'!Názvy_tisku</vt:lpstr>
      <vt:lpstr>'03 - Fotovoltaický systém'!Názvy_tisku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Klus</dc:creator>
  <cp:lastModifiedBy>Comfor</cp:lastModifiedBy>
  <dcterms:created xsi:type="dcterms:W3CDTF">2023-03-07T19:57:43Z</dcterms:created>
  <dcterms:modified xsi:type="dcterms:W3CDTF">2024-02-19T14:59:21Z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  <property fmtid="{D5CDD505-2E9C-101B-9397-08002B2CF9AE}" pid="3" name="MediaServiceImageTags">
    <vt:lpwstr/>
  </property>
</Properties>
</file>